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-file01.inet-kuki.local\Public\0102財政部\01財政課\00.VOTIRO\92.予算\R3当初予算編成過程\最終\"/>
    </mc:Choice>
  </mc:AlternateContent>
  <bookViews>
    <workbookView xWindow="0" yWindow="0" windowWidth="20490" windowHeight="7530"/>
  </bookViews>
  <sheets>
    <sheet name="特別会計" sheetId="4" r:id="rId1"/>
  </sheets>
  <definedNames>
    <definedName name="_xlnm.Print_Area" localSheetId="0">特別会計!$A$1:$L$106</definedName>
  </definedNames>
  <calcPr calcId="162913"/>
</workbook>
</file>

<file path=xl/calcChain.xml><?xml version="1.0" encoding="utf-8"?>
<calcChain xmlns="http://schemas.openxmlformats.org/spreadsheetml/2006/main">
  <c r="H15" i="4" l="1"/>
  <c r="I15" i="4" s="1"/>
  <c r="F15" i="4"/>
  <c r="G15" i="4" s="1"/>
  <c r="H14" i="4"/>
  <c r="I14" i="4" s="1"/>
  <c r="F14" i="4"/>
  <c r="G14" i="4" s="1"/>
  <c r="H13" i="4"/>
  <c r="I13" i="4" s="1"/>
  <c r="F13" i="4"/>
  <c r="G13" i="4" s="1"/>
  <c r="H12" i="4"/>
  <c r="I12" i="4" s="1"/>
  <c r="F12" i="4"/>
  <c r="G12" i="4" s="1"/>
  <c r="H11" i="4"/>
  <c r="I11" i="4" s="1"/>
  <c r="F11" i="4"/>
  <c r="G11" i="4" s="1"/>
  <c r="H10" i="4"/>
  <c r="I10" i="4" s="1"/>
  <c r="F10" i="4"/>
  <c r="G10" i="4" s="1"/>
  <c r="H9" i="4"/>
  <c r="I9" i="4" s="1"/>
  <c r="F9" i="4"/>
  <c r="G9" i="4" s="1"/>
  <c r="H8" i="4"/>
  <c r="I8" i="4" s="1"/>
  <c r="F8" i="4"/>
  <c r="K104" i="4"/>
  <c r="L104" i="4" s="1"/>
  <c r="K103" i="4"/>
  <c r="L103" i="4" s="1"/>
  <c r="K102" i="4"/>
  <c r="L102" i="4" s="1"/>
  <c r="K101" i="4"/>
  <c r="L101" i="4" s="1"/>
  <c r="K95" i="4"/>
  <c r="L95" i="4" s="1"/>
  <c r="K94" i="4"/>
  <c r="L94" i="4" s="1"/>
  <c r="K93" i="4"/>
  <c r="L93" i="4" s="1"/>
  <c r="K92" i="4"/>
  <c r="L92" i="4" s="1"/>
  <c r="K79" i="4"/>
  <c r="E105" i="4"/>
  <c r="E96" i="4"/>
  <c r="H104" i="4"/>
  <c r="I104" i="4" s="1"/>
  <c r="F104" i="4"/>
  <c r="G104" i="4" s="1"/>
  <c r="H103" i="4"/>
  <c r="I103" i="4" s="1"/>
  <c r="F103" i="4"/>
  <c r="G103" i="4" s="1"/>
  <c r="H102" i="4"/>
  <c r="I102" i="4" s="1"/>
  <c r="F102" i="4"/>
  <c r="G102" i="4" s="1"/>
  <c r="H101" i="4"/>
  <c r="I101" i="4" s="1"/>
  <c r="F101" i="4"/>
  <c r="G101" i="4" s="1"/>
  <c r="H95" i="4"/>
  <c r="I95" i="4" s="1"/>
  <c r="F95" i="4"/>
  <c r="G95" i="4" s="1"/>
  <c r="H94" i="4"/>
  <c r="I94" i="4" s="1"/>
  <c r="F94" i="4"/>
  <c r="G94" i="4" s="1"/>
  <c r="H93" i="4"/>
  <c r="I93" i="4" s="1"/>
  <c r="F93" i="4"/>
  <c r="G93" i="4" s="1"/>
  <c r="H92" i="4"/>
  <c r="I92" i="4" s="1"/>
  <c r="F92" i="4"/>
  <c r="G92" i="4" s="1"/>
  <c r="E83" i="4"/>
  <c r="E74" i="4"/>
  <c r="K82" i="4"/>
  <c r="L82" i="4" s="1"/>
  <c r="K81" i="4"/>
  <c r="L81" i="4" s="1"/>
  <c r="K80" i="4"/>
  <c r="L80" i="4" s="1"/>
  <c r="L79" i="4"/>
  <c r="H82" i="4"/>
  <c r="I82" i="4" s="1"/>
  <c r="F82" i="4"/>
  <c r="G82" i="4" s="1"/>
  <c r="H81" i="4"/>
  <c r="I81" i="4" s="1"/>
  <c r="F81" i="4"/>
  <c r="G81" i="4" s="1"/>
  <c r="H80" i="4"/>
  <c r="I80" i="4" s="1"/>
  <c r="F80" i="4"/>
  <c r="G80" i="4" s="1"/>
  <c r="H79" i="4"/>
  <c r="I79" i="4" s="1"/>
  <c r="F79" i="4"/>
  <c r="G79" i="4" s="1"/>
  <c r="K73" i="4"/>
  <c r="L73" i="4" s="1"/>
  <c r="K72" i="4"/>
  <c r="L72" i="4" s="1"/>
  <c r="K71" i="4"/>
  <c r="L71" i="4" s="1"/>
  <c r="K70" i="4"/>
  <c r="L70" i="4" s="1"/>
  <c r="K69" i="4"/>
  <c r="K68" i="4"/>
  <c r="L68" i="4" s="1"/>
  <c r="H73" i="4"/>
  <c r="I73" i="4" s="1"/>
  <c r="F73" i="4"/>
  <c r="G73" i="4" s="1"/>
  <c r="H72" i="4"/>
  <c r="I72" i="4" s="1"/>
  <c r="F72" i="4"/>
  <c r="G72" i="4" s="1"/>
  <c r="H71" i="4"/>
  <c r="I71" i="4" s="1"/>
  <c r="F71" i="4"/>
  <c r="G71" i="4" s="1"/>
  <c r="H70" i="4"/>
  <c r="I70" i="4" s="1"/>
  <c r="F70" i="4"/>
  <c r="G70" i="4" s="1"/>
  <c r="H69" i="4"/>
  <c r="I69" i="4" s="1"/>
  <c r="F69" i="4"/>
  <c r="H68" i="4"/>
  <c r="I68" i="4" s="1"/>
  <c r="F68" i="4"/>
  <c r="G68" i="4" s="1"/>
  <c r="K58" i="4"/>
  <c r="L58" i="4" s="1"/>
  <c r="K57" i="4"/>
  <c r="L57" i="4" s="1"/>
  <c r="K56" i="4"/>
  <c r="L56" i="4" s="1"/>
  <c r="K55" i="4"/>
  <c r="L55" i="4" s="1"/>
  <c r="K54" i="4"/>
  <c r="L54" i="4" s="1"/>
  <c r="K53" i="4"/>
  <c r="L53" i="4" s="1"/>
  <c r="E59" i="4"/>
  <c r="H58" i="4"/>
  <c r="I58" i="4" s="1"/>
  <c r="F58" i="4"/>
  <c r="G58" i="4" s="1"/>
  <c r="H57" i="4"/>
  <c r="I57" i="4" s="1"/>
  <c r="F57" i="4"/>
  <c r="G57" i="4" s="1"/>
  <c r="H56" i="4"/>
  <c r="I56" i="4" s="1"/>
  <c r="F56" i="4"/>
  <c r="G56" i="4" s="1"/>
  <c r="H55" i="4"/>
  <c r="I55" i="4" s="1"/>
  <c r="F55" i="4"/>
  <c r="G55" i="4" s="1"/>
  <c r="H54" i="4"/>
  <c r="I54" i="4" s="1"/>
  <c r="F54" i="4"/>
  <c r="G54" i="4" s="1"/>
  <c r="H53" i="4"/>
  <c r="I53" i="4" s="1"/>
  <c r="F53" i="4"/>
  <c r="G53" i="4" s="1"/>
  <c r="E48" i="4"/>
  <c r="K47" i="4"/>
  <c r="L47" i="4" s="1"/>
  <c r="K46" i="4"/>
  <c r="L46" i="4" s="1"/>
  <c r="K45" i="4"/>
  <c r="L45" i="4" s="1"/>
  <c r="K44" i="4"/>
  <c r="L44" i="4" s="1"/>
  <c r="K43" i="4"/>
  <c r="L43" i="4" s="1"/>
  <c r="K42" i="4"/>
  <c r="L42" i="4" s="1"/>
  <c r="K41" i="4"/>
  <c r="L41" i="4" s="1"/>
  <c r="K40" i="4"/>
  <c r="L40" i="4" s="1"/>
  <c r="K39" i="4"/>
  <c r="L39" i="4" s="1"/>
  <c r="H47" i="4"/>
  <c r="I47" i="4" s="1"/>
  <c r="F47" i="4"/>
  <c r="G47" i="4" s="1"/>
  <c r="H46" i="4"/>
  <c r="I46" i="4" s="1"/>
  <c r="F46" i="4"/>
  <c r="G46" i="4" s="1"/>
  <c r="H45" i="4"/>
  <c r="I45" i="4" s="1"/>
  <c r="F45" i="4"/>
  <c r="G45" i="4" s="1"/>
  <c r="H44" i="4"/>
  <c r="I44" i="4" s="1"/>
  <c r="F44" i="4"/>
  <c r="G44" i="4" s="1"/>
  <c r="H43" i="4"/>
  <c r="I43" i="4" s="1"/>
  <c r="F43" i="4"/>
  <c r="G43" i="4" s="1"/>
  <c r="H42" i="4"/>
  <c r="I42" i="4" s="1"/>
  <c r="F42" i="4"/>
  <c r="G42" i="4" s="1"/>
  <c r="H41" i="4"/>
  <c r="I41" i="4" s="1"/>
  <c r="F41" i="4"/>
  <c r="G41" i="4" s="1"/>
  <c r="H40" i="4"/>
  <c r="I40" i="4" s="1"/>
  <c r="F40" i="4"/>
  <c r="G40" i="4" s="1"/>
  <c r="H39" i="4"/>
  <c r="I39" i="4" s="1"/>
  <c r="F39" i="4"/>
  <c r="G39" i="4" s="1"/>
  <c r="E30" i="4"/>
  <c r="K29" i="4"/>
  <c r="L29" i="4" s="1"/>
  <c r="K28" i="4"/>
  <c r="L28" i="4" s="1"/>
  <c r="K27" i="4"/>
  <c r="L27" i="4" s="1"/>
  <c r="K26" i="4"/>
  <c r="L26" i="4" s="1"/>
  <c r="K25" i="4"/>
  <c r="L25" i="4" s="1"/>
  <c r="K24" i="4"/>
  <c r="L24" i="4" s="1"/>
  <c r="K23" i="4"/>
  <c r="L23" i="4" s="1"/>
  <c r="K22" i="4"/>
  <c r="L22" i="4" s="1"/>
  <c r="K21" i="4"/>
  <c r="L21" i="4" s="1"/>
  <c r="H29" i="4"/>
  <c r="I29" i="4" s="1"/>
  <c r="F29" i="4"/>
  <c r="G29" i="4" s="1"/>
  <c r="H28" i="4"/>
  <c r="I28" i="4" s="1"/>
  <c r="F28" i="4"/>
  <c r="G28" i="4" s="1"/>
  <c r="H27" i="4"/>
  <c r="I27" i="4" s="1"/>
  <c r="F27" i="4"/>
  <c r="G27" i="4" s="1"/>
  <c r="H26" i="4"/>
  <c r="I26" i="4" s="1"/>
  <c r="F26" i="4"/>
  <c r="G26" i="4" s="1"/>
  <c r="H25" i="4"/>
  <c r="I25" i="4" s="1"/>
  <c r="F25" i="4"/>
  <c r="G25" i="4" s="1"/>
  <c r="H24" i="4"/>
  <c r="I24" i="4" s="1"/>
  <c r="F24" i="4"/>
  <c r="G24" i="4" s="1"/>
  <c r="H23" i="4"/>
  <c r="I23" i="4" s="1"/>
  <c r="F23" i="4"/>
  <c r="G23" i="4" s="1"/>
  <c r="H22" i="4"/>
  <c r="I22" i="4" s="1"/>
  <c r="F22" i="4"/>
  <c r="G22" i="4" s="1"/>
  <c r="H21" i="4"/>
  <c r="I21" i="4" s="1"/>
  <c r="F21" i="4"/>
  <c r="G21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G8" i="4"/>
  <c r="E16" i="4"/>
  <c r="D105" i="4" l="1"/>
  <c r="H105" i="4" s="1"/>
  <c r="I105" i="4" s="1"/>
  <c r="D96" i="4"/>
  <c r="H96" i="4" s="1"/>
  <c r="I96" i="4" s="1"/>
  <c r="D83" i="4"/>
  <c r="H83" i="4" s="1"/>
  <c r="I83" i="4" s="1"/>
  <c r="D74" i="4"/>
  <c r="H74" i="4" s="1"/>
  <c r="I74" i="4" s="1"/>
  <c r="D59" i="4"/>
  <c r="H59" i="4" s="1"/>
  <c r="I59" i="4" s="1"/>
  <c r="D48" i="4"/>
  <c r="H48" i="4" s="1"/>
  <c r="I48" i="4" s="1"/>
  <c r="D30" i="4"/>
  <c r="H30" i="4" s="1"/>
  <c r="I30" i="4" s="1"/>
  <c r="D16" i="4"/>
  <c r="H16" i="4" s="1"/>
  <c r="I16" i="4" s="1"/>
  <c r="J105" i="4" l="1"/>
  <c r="K105" i="4" s="1"/>
  <c r="L105" i="4" s="1"/>
  <c r="C105" i="4"/>
  <c r="F105" i="4" s="1"/>
  <c r="G105" i="4" s="1"/>
  <c r="J96" i="4"/>
  <c r="K96" i="4" s="1"/>
  <c r="L96" i="4" s="1"/>
  <c r="C96" i="4"/>
  <c r="F96" i="4" s="1"/>
  <c r="G96" i="4" s="1"/>
  <c r="J83" i="4"/>
  <c r="K83" i="4" s="1"/>
  <c r="L83" i="4" s="1"/>
  <c r="C83" i="4"/>
  <c r="F83" i="4" s="1"/>
  <c r="G83" i="4" s="1"/>
  <c r="J74" i="4"/>
  <c r="K74" i="4" s="1"/>
  <c r="L74" i="4" s="1"/>
  <c r="C74" i="4"/>
  <c r="F74" i="4" s="1"/>
  <c r="G74" i="4" s="1"/>
  <c r="J59" i="4"/>
  <c r="K59" i="4" s="1"/>
  <c r="L59" i="4" s="1"/>
  <c r="C59" i="4"/>
  <c r="F59" i="4" s="1"/>
  <c r="G59" i="4" s="1"/>
  <c r="J48" i="4"/>
  <c r="K48" i="4" s="1"/>
  <c r="L48" i="4" s="1"/>
  <c r="C48" i="4"/>
  <c r="F48" i="4" s="1"/>
  <c r="G48" i="4" s="1"/>
  <c r="J30" i="4"/>
  <c r="K30" i="4" s="1"/>
  <c r="L30" i="4" s="1"/>
  <c r="C30" i="4"/>
  <c r="F30" i="4" s="1"/>
  <c r="G30" i="4" s="1"/>
  <c r="J16" i="4"/>
  <c r="K16" i="4" s="1"/>
  <c r="L16" i="4" s="1"/>
  <c r="C16" i="4"/>
  <c r="F16" i="4" s="1"/>
  <c r="G16" i="4" s="1"/>
</calcChain>
</file>

<file path=xl/sharedStrings.xml><?xml version="1.0" encoding="utf-8"?>
<sst xmlns="http://schemas.openxmlformats.org/spreadsheetml/2006/main" count="172" uniqueCount="44">
  <si>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</si>
  <si>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</si>
  <si>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</si>
  <si>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</si>
  <si>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</si>
  <si>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</si>
  <si>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</si>
  <si>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</si>
  <si>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総務費</t>
  </si>
  <si>
    <t>土木費</t>
  </si>
  <si>
    <t>公債費</t>
  </si>
  <si>
    <t>諸支出金</t>
  </si>
  <si>
    <t>予備費</t>
  </si>
  <si>
    <t>歳入</t>
    <rPh sb="0" eb="2">
      <t>サイニュウ</t>
    </rPh>
    <phoneticPr fontId="20"/>
  </si>
  <si>
    <t>合　　計</t>
    <rPh sb="0" eb="1">
      <t>ア</t>
    </rPh>
    <rPh sb="3" eb="4">
      <t>ケイ</t>
    </rPh>
    <phoneticPr fontId="20"/>
  </si>
  <si>
    <t>（単位：千円）</t>
    <rPh sb="1" eb="3">
      <t>タンイ</t>
    </rPh>
    <rPh sb="4" eb="6">
      <t>センエン</t>
    </rPh>
    <phoneticPr fontId="20"/>
  </si>
  <si>
    <t>歳出</t>
    <rPh sb="0" eb="2">
      <t>サイシュツ</t>
    </rPh>
    <phoneticPr fontId="20"/>
  </si>
  <si>
    <t>基金積立金</t>
  </si>
  <si>
    <t>保健事業費</t>
  </si>
  <si>
    <t>財政安定化基金拠出金</t>
  </si>
  <si>
    <t>共同事業拠出金</t>
  </si>
  <si>
    <t>国民健康保険事業費納付金</t>
  </si>
  <si>
    <t>保険給付費</t>
  </si>
  <si>
    <t>国民健康保険税</t>
  </si>
  <si>
    <t>1 国民健康保険特別会計</t>
    <rPh sb="2" eb="4">
      <t>コクミン</t>
    </rPh>
    <rPh sb="4" eb="6">
      <t>ケンコウ</t>
    </rPh>
    <rPh sb="6" eb="8">
      <t>ホケン</t>
    </rPh>
    <rPh sb="8" eb="10">
      <t>トクベツ</t>
    </rPh>
    <rPh sb="10" eb="12">
      <t>カイケイ</t>
    </rPh>
    <phoneticPr fontId="20"/>
  </si>
  <si>
    <t>2 介護保険特別会計</t>
    <rPh sb="2" eb="4">
      <t>カイゴ</t>
    </rPh>
    <rPh sb="4" eb="6">
      <t>ホケン</t>
    </rPh>
    <rPh sb="6" eb="8">
      <t>トクベツ</t>
    </rPh>
    <rPh sb="8" eb="10">
      <t>カイケイ</t>
    </rPh>
    <phoneticPr fontId="20"/>
  </si>
  <si>
    <t>地域支援事業費</t>
  </si>
  <si>
    <t>支払基金交付金</t>
  </si>
  <si>
    <t>保険料</t>
  </si>
  <si>
    <t>後期高齢者医療広域連合納付金</t>
  </si>
  <si>
    <t>後期高齢者医療保険料</t>
  </si>
  <si>
    <t>3 後期高齢者医療特別会計</t>
    <rPh sb="2" eb="4">
      <t>コウキ</t>
    </rPh>
    <rPh sb="4" eb="7">
      <t>コウレイシャ</t>
    </rPh>
    <rPh sb="7" eb="9">
      <t>イリョウ</t>
    </rPh>
    <rPh sb="9" eb="11">
      <t>トクベツ</t>
    </rPh>
    <rPh sb="11" eb="13">
      <t>カイケイ</t>
    </rPh>
    <phoneticPr fontId="20"/>
  </si>
  <si>
    <t>4 土地区画整理事業特別会計</t>
    <rPh sb="2" eb="4">
      <t>トチ</t>
    </rPh>
    <rPh sb="4" eb="6">
      <t>クカク</t>
    </rPh>
    <rPh sb="6" eb="8">
      <t>セイリ</t>
    </rPh>
    <rPh sb="8" eb="10">
      <t>ジギョウ</t>
    </rPh>
    <rPh sb="10" eb="12">
      <t>トクベツ</t>
    </rPh>
    <rPh sb="12" eb="14">
      <t>カイケイ</t>
    </rPh>
    <phoneticPr fontId="20"/>
  </si>
  <si>
    <t>款</t>
    <rPh sb="0" eb="1">
      <t>カン</t>
    </rPh>
    <phoneticPr fontId="23"/>
  </si>
  <si>
    <t>増減率</t>
    <rPh sb="0" eb="2">
      <t>ゾウゲン</t>
    </rPh>
    <rPh sb="2" eb="3">
      <t>リツ</t>
    </rPh>
    <phoneticPr fontId="23"/>
  </si>
  <si>
    <t>令和３年度
要求額
（Ａ）</t>
    <rPh sb="0" eb="2">
      <t>レイワ</t>
    </rPh>
    <rPh sb="3" eb="5">
      <t>ネンド</t>
    </rPh>
    <rPh sb="6" eb="9">
      <t>ヨウキュウガク</t>
    </rPh>
    <phoneticPr fontId="23"/>
  </si>
  <si>
    <t>令和３年度
財政課査定額
（Ｂ）</t>
    <rPh sb="0" eb="2">
      <t>レイワ</t>
    </rPh>
    <rPh sb="3" eb="5">
      <t>ネンド</t>
    </rPh>
    <rPh sb="6" eb="8">
      <t>ザイセイ</t>
    </rPh>
    <rPh sb="8" eb="9">
      <t>カ</t>
    </rPh>
    <rPh sb="9" eb="11">
      <t>サテイ</t>
    </rPh>
    <rPh sb="11" eb="12">
      <t>ガク</t>
    </rPh>
    <phoneticPr fontId="23"/>
  </si>
  <si>
    <t>令和３年度
最終査定額
（Ｃ）</t>
    <rPh sb="0" eb="2">
      <t>レイワ</t>
    </rPh>
    <rPh sb="3" eb="5">
      <t>ネンド</t>
    </rPh>
    <rPh sb="6" eb="8">
      <t>サイシュウ</t>
    </rPh>
    <rPh sb="8" eb="10">
      <t>サテイ</t>
    </rPh>
    <rPh sb="10" eb="11">
      <t>ガク</t>
    </rPh>
    <phoneticPr fontId="23"/>
  </si>
  <si>
    <t>比較（Ｃ)－（Ａ)</t>
    <rPh sb="0" eb="2">
      <t>ヒカク</t>
    </rPh>
    <phoneticPr fontId="23"/>
  </si>
  <si>
    <t>比較（Ｃ)－（Ｂ)</t>
    <rPh sb="0" eb="2">
      <t>ヒカク</t>
    </rPh>
    <phoneticPr fontId="23"/>
  </si>
  <si>
    <t>令和２年度
予算額
（Ｄ)</t>
    <rPh sb="0" eb="2">
      <t>レイワ</t>
    </rPh>
    <rPh sb="3" eb="5">
      <t>ネンド</t>
    </rPh>
    <rPh sb="4" eb="5">
      <t>ド</t>
    </rPh>
    <rPh sb="6" eb="8">
      <t>ヨサン</t>
    </rPh>
    <rPh sb="8" eb="9">
      <t>ガク</t>
    </rPh>
    <phoneticPr fontId="23"/>
  </si>
  <si>
    <t>比較（Ｃ)－（Ｄ)</t>
    <rPh sb="0" eb="2">
      <t>ヒカク</t>
    </rPh>
    <phoneticPr fontId="23"/>
  </si>
  <si>
    <t>－</t>
    <phoneticPr fontId="20"/>
  </si>
  <si>
    <t>特別会計（款別）最終査定額</t>
    <rPh sb="0" eb="2">
      <t>トクベツ</t>
    </rPh>
    <rPh sb="2" eb="4">
      <t>カイケイ</t>
    </rPh>
    <rPh sb="5" eb="6">
      <t>カン</t>
    </rPh>
    <rPh sb="6" eb="7">
      <t>ベツ</t>
    </rPh>
    <rPh sb="8" eb="10">
      <t>サイシュウ</t>
    </rPh>
    <rPh sb="10" eb="12">
      <t>サテイ</t>
    </rPh>
    <rPh sb="12" eb="13">
      <t>ガク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</si>
</sst>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&quot; &quot;;&quot;▲ &quot;#,##0&quot; &quot;"/>
    <numFmt numFmtId="178" formatCode="0.0%&quot; &quot;;&quot;▲ &quot;0.0%&quot; &quot;"/>
  </numFmts>
  <fonts count="24" x14ac:knownFonts="1">
    <font>
      <sz val="12"/>
      <color theme="1"/>
      <name val="ＭＳ 明朝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177" fontId="21" fillId="34" borderId="17" xfId="0" applyNumberFormat="1" applyFont="1" applyFill="1" applyBorder="1">
      <alignment vertical="center"/>
    </xf>
    <xf numFmtId="177" fontId="21" fillId="34" borderId="18" xfId="0" applyNumberFormat="1" applyFont="1" applyFill="1" applyBorder="1">
      <alignment vertical="center"/>
    </xf>
    <xf numFmtId="178" fontId="21" fillId="34" borderId="19" xfId="0" applyNumberFormat="1" applyFont="1" applyFill="1" applyBorder="1">
      <alignment vertical="center"/>
    </xf>
    <xf numFmtId="177" fontId="21" fillId="0" borderId="18" xfId="0" applyNumberFormat="1" applyFont="1" applyBorder="1">
      <alignment vertical="center"/>
    </xf>
    <xf numFmtId="178" fontId="21" fillId="0" borderId="19" xfId="0" applyNumberFormat="1" applyFont="1" applyBorder="1">
      <alignment vertical="center"/>
    </xf>
    <xf numFmtId="177" fontId="21" fillId="0" borderId="0" xfId="0" applyNumberFormat="1" applyFont="1">
      <alignment vertical="center"/>
    </xf>
    <xf numFmtId="178" fontId="21" fillId="0" borderId="0" xfId="0" applyNumberFormat="1" applyFont="1">
      <alignment vertical="center"/>
    </xf>
    <xf numFmtId="178" fontId="21" fillId="0" borderId="0" xfId="0" applyNumberFormat="1" applyFont="1" applyAlignment="1">
      <alignment horizontal="right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>
      <alignment vertical="center"/>
    </xf>
    <xf numFmtId="177" fontId="21" fillId="0" borderId="24" xfId="0" applyNumberFormat="1" applyFont="1" applyBorder="1">
      <alignment vertical="center"/>
    </xf>
    <xf numFmtId="178" fontId="21" fillId="0" borderId="25" xfId="0" applyNumberFormat="1" applyFont="1" applyBorder="1">
      <alignment vertical="center"/>
    </xf>
    <xf numFmtId="177" fontId="21" fillId="34" borderId="26" xfId="0" applyNumberFormat="1" applyFont="1" applyFill="1" applyBorder="1">
      <alignment vertical="center"/>
    </xf>
    <xf numFmtId="177" fontId="21" fillId="34" borderId="24" xfId="0" applyNumberFormat="1" applyFont="1" applyFill="1" applyBorder="1">
      <alignment vertical="center"/>
    </xf>
    <xf numFmtId="178" fontId="21" fillId="34" borderId="25" xfId="0" applyNumberFormat="1" applyFont="1" applyFill="1" applyBorder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>
      <alignment vertical="center"/>
    </xf>
    <xf numFmtId="177" fontId="21" fillId="0" borderId="29" xfId="0" applyNumberFormat="1" applyFont="1" applyBorder="1">
      <alignment vertical="center"/>
    </xf>
    <xf numFmtId="178" fontId="21" fillId="0" borderId="30" xfId="0" applyNumberFormat="1" applyFont="1" applyBorder="1">
      <alignment vertical="center"/>
    </xf>
    <xf numFmtId="177" fontId="21" fillId="34" borderId="31" xfId="0" applyNumberFormat="1" applyFont="1" applyFill="1" applyBorder="1">
      <alignment vertical="center"/>
    </xf>
    <xf numFmtId="177" fontId="21" fillId="34" borderId="29" xfId="0" applyNumberFormat="1" applyFont="1" applyFill="1" applyBorder="1">
      <alignment vertical="center"/>
    </xf>
    <xf numFmtId="178" fontId="21" fillId="34" borderId="30" xfId="0" applyNumberFormat="1" applyFont="1" applyFill="1" applyBorder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>
      <alignment vertical="center"/>
    </xf>
    <xf numFmtId="177" fontId="21" fillId="0" borderId="34" xfId="0" applyNumberFormat="1" applyFont="1" applyBorder="1">
      <alignment vertical="center"/>
    </xf>
    <xf numFmtId="178" fontId="21" fillId="0" borderId="35" xfId="0" applyNumberFormat="1" applyFont="1" applyBorder="1">
      <alignment vertical="center"/>
    </xf>
    <xf numFmtId="177" fontId="21" fillId="34" borderId="36" xfId="0" applyNumberFormat="1" applyFont="1" applyFill="1" applyBorder="1">
      <alignment vertical="center"/>
    </xf>
    <xf numFmtId="177" fontId="21" fillId="34" borderId="34" xfId="0" applyNumberFormat="1" applyFont="1" applyFill="1" applyBorder="1">
      <alignment vertical="center"/>
    </xf>
    <xf numFmtId="178" fontId="21" fillId="34" borderId="35" xfId="0" applyNumberFormat="1" applyFont="1" applyFill="1" applyBorder="1">
      <alignment vertical="center"/>
    </xf>
    <xf numFmtId="0" fontId="21" fillId="0" borderId="28" xfId="0" applyFont="1" applyBorder="1" applyAlignment="1">
      <alignment vertical="center" shrinkToFit="1"/>
    </xf>
    <xf numFmtId="178" fontId="21" fillId="34" borderId="30" xfId="0" applyNumberFormat="1" applyFont="1" applyFill="1" applyBorder="1" applyAlignment="1">
      <alignment horizontal="center" vertical="center"/>
    </xf>
    <xf numFmtId="178" fontId="21" fillId="0" borderId="38" xfId="0" applyNumberFormat="1" applyFont="1" applyBorder="1">
      <alignment vertical="center"/>
    </xf>
    <xf numFmtId="178" fontId="21" fillId="0" borderId="39" xfId="0" applyNumberFormat="1" applyFont="1" applyBorder="1">
      <alignment vertical="center"/>
    </xf>
    <xf numFmtId="178" fontId="21" fillId="0" borderId="40" xfId="0" applyNumberFormat="1" applyFont="1" applyBorder="1">
      <alignment vertical="center"/>
    </xf>
    <xf numFmtId="178" fontId="21" fillId="0" borderId="41" xfId="0" applyNumberFormat="1" applyFont="1" applyBorder="1">
      <alignment vertical="center"/>
    </xf>
    <xf numFmtId="0" fontId="21" fillId="33" borderId="42" xfId="0" applyFont="1" applyFill="1" applyBorder="1" applyAlignment="1">
      <alignment horizontal="center" vertical="center"/>
    </xf>
    <xf numFmtId="178" fontId="21" fillId="0" borderId="43" xfId="0" applyNumberFormat="1" applyFont="1" applyBorder="1">
      <alignment vertical="center"/>
    </xf>
    <xf numFmtId="178" fontId="21" fillId="0" borderId="44" xfId="0" applyNumberFormat="1" applyFont="1" applyBorder="1">
      <alignment vertical="center"/>
    </xf>
    <xf numFmtId="178" fontId="21" fillId="0" borderId="45" xfId="0" applyNumberFormat="1" applyFont="1" applyBorder="1">
      <alignment vertical="center"/>
    </xf>
    <xf numFmtId="178" fontId="21" fillId="0" borderId="46" xfId="0" applyNumberFormat="1" applyFont="1" applyBorder="1">
      <alignment vertical="center"/>
    </xf>
    <xf numFmtId="178" fontId="21" fillId="0" borderId="44" xfId="0" applyNumberFormat="1" applyFont="1" applyBorder="1" applyAlignment="1">
      <alignment horizontal="center" vertical="center"/>
    </xf>
    <xf numFmtId="178" fontId="21" fillId="0" borderId="48" xfId="0" applyNumberFormat="1" applyFont="1" applyBorder="1">
      <alignment vertical="center"/>
    </xf>
    <xf numFmtId="178" fontId="21" fillId="0" borderId="49" xfId="0" applyNumberFormat="1" applyFont="1" applyBorder="1">
      <alignment vertical="center"/>
    </xf>
    <xf numFmtId="178" fontId="21" fillId="0" borderId="51" xfId="0" applyNumberFormat="1" applyFont="1" applyBorder="1">
      <alignment vertical="center"/>
    </xf>
    <xf numFmtId="178" fontId="21" fillId="0" borderId="52" xfId="0" applyNumberFormat="1" applyFont="1" applyBorder="1">
      <alignment vertical="center"/>
    </xf>
    <xf numFmtId="178" fontId="21" fillId="0" borderId="53" xfId="0" applyNumberFormat="1" applyFont="1" applyBorder="1">
      <alignment vertical="center"/>
    </xf>
    <xf numFmtId="178" fontId="21" fillId="0" borderId="47" xfId="0" applyNumberFormat="1" applyFont="1" applyBorder="1">
      <alignment vertical="center"/>
    </xf>
    <xf numFmtId="178" fontId="21" fillId="0" borderId="30" xfId="0" applyNumberFormat="1" applyFont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3" xfId="43"/>
    <cellStyle name="良い" xfId="6" builtinId="26" customBuiltin="1"/>
  </cellStyles>
  <dxfs count="0"/>
  <tableStyles count="0" defaultTableStyle="TableStyleMedium2" defaultPivotStyle="PivotStyleLight16"/>
  <colors>
    <mruColors>
      <color rgb="FFFFFFCC"/>
      <color rgb="FFFFFF99"/>
      <color rgb="FFFFCC99"/>
      <color rgb="FFFF9999"/>
      <color rgb="FFFF99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06"/>
  <sheetViews>
    <sheetView tabSelected="1" view="pageBreakPreview" topLeftCell="A91" zoomScaleNormal="100" zoomScaleSheetLayoutView="100" workbookViewId="0">
      <selection activeCell="C2" sqref="C2"/>
    </sheetView>
  </sheetViews>
  <sheetFormatPr defaultRowHeight="12" x14ac:dyDescent="0.15"/>
  <cols>
    <col min="1" max="1" width="5.125" style="1" customWidth="1"/>
    <col min="2" max="2" width="22.75" style="1" customWidth="1"/>
    <col min="3" max="5" width="15" style="9" customWidth="1"/>
    <col min="6" max="6" width="14.75" style="9" customWidth="1"/>
    <col min="7" max="7" width="11.375" style="10" customWidth="1"/>
    <col min="8" max="8" width="14.75" style="10" customWidth="1"/>
    <col min="9" max="9" width="11.375" style="10" customWidth="1"/>
    <col min="10" max="10" width="15" style="9" customWidth="1"/>
    <col min="11" max="11" width="14.75" style="9" customWidth="1"/>
    <col min="12" max="12" width="11.375" style="10" customWidth="1"/>
    <col min="13" max="16384" width="9" style="1"/>
  </cols>
  <sheetData>
    <row r="1" spans="1:12" ht="14.25" x14ac:dyDescent="0.15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3" spans="1:12" x14ac:dyDescent="0.15">
      <c r="A3" s="1" t="s">
        <v>24</v>
      </c>
    </row>
    <row r="5" spans="1:12" ht="12.75" thickBot="1" x14ac:dyDescent="0.2">
      <c r="A5" s="1" t="s">
        <v>13</v>
      </c>
      <c r="L5" s="11" t="s">
        <v>15</v>
      </c>
    </row>
    <row r="6" spans="1:12" ht="20.100000000000001" customHeight="1" x14ac:dyDescent="0.15">
      <c r="A6" s="52" t="s">
        <v>33</v>
      </c>
      <c r="B6" s="53"/>
      <c r="C6" s="54" t="s">
        <v>35</v>
      </c>
      <c r="D6" s="54" t="s">
        <v>36</v>
      </c>
      <c r="E6" s="54" t="s">
        <v>37</v>
      </c>
      <c r="F6" s="56" t="s">
        <v>38</v>
      </c>
      <c r="G6" s="64"/>
      <c r="H6" s="65" t="s">
        <v>39</v>
      </c>
      <c r="I6" s="66"/>
      <c r="J6" s="60" t="s">
        <v>40</v>
      </c>
      <c r="K6" s="62" t="s">
        <v>41</v>
      </c>
      <c r="L6" s="63"/>
    </row>
    <row r="7" spans="1:12" ht="20.100000000000001" customHeight="1" x14ac:dyDescent="0.15">
      <c r="A7" s="61"/>
      <c r="B7" s="55"/>
      <c r="C7" s="55"/>
      <c r="D7" s="55"/>
      <c r="E7" s="55"/>
      <c r="F7" s="2"/>
      <c r="G7" s="39" t="s">
        <v>34</v>
      </c>
      <c r="H7" s="2"/>
      <c r="I7" s="3" t="s">
        <v>34</v>
      </c>
      <c r="J7" s="61"/>
      <c r="K7" s="2"/>
      <c r="L7" s="3" t="s">
        <v>34</v>
      </c>
    </row>
    <row r="8" spans="1:12" ht="17.100000000000001" customHeight="1" x14ac:dyDescent="0.15">
      <c r="A8" s="12">
        <v>1</v>
      </c>
      <c r="B8" s="13" t="s">
        <v>23</v>
      </c>
      <c r="C8" s="14">
        <v>2863800</v>
      </c>
      <c r="D8" s="14">
        <v>2755800</v>
      </c>
      <c r="E8" s="14">
        <v>2755800</v>
      </c>
      <c r="F8" s="14">
        <f>E8-C8</f>
        <v>-108000</v>
      </c>
      <c r="G8" s="40">
        <f>ROUND(F8/C8,3)</f>
        <v>-3.7999999999999999E-2</v>
      </c>
      <c r="H8" s="14">
        <f>E8-D8</f>
        <v>0</v>
      </c>
      <c r="I8" s="46">
        <f>ROUND(H8/D8,3)</f>
        <v>0</v>
      </c>
      <c r="J8" s="16">
        <v>2940800</v>
      </c>
      <c r="K8" s="17">
        <f t="shared" ref="K8:K16" si="0">E8-J8</f>
        <v>-185000</v>
      </c>
      <c r="L8" s="18">
        <f t="shared" ref="L8:L16" si="1">ROUND(K8/J8,3)</f>
        <v>-6.3E-2</v>
      </c>
    </row>
    <row r="9" spans="1:12" ht="17.100000000000001" customHeight="1" x14ac:dyDescent="0.15">
      <c r="A9" s="19">
        <v>2</v>
      </c>
      <c r="B9" s="20" t="s">
        <v>1</v>
      </c>
      <c r="C9" s="21">
        <v>1</v>
      </c>
      <c r="D9" s="21">
        <v>1</v>
      </c>
      <c r="E9" s="21">
        <v>1</v>
      </c>
      <c r="F9" s="21">
        <f t="shared" ref="F9:F16" si="2">E9-C9</f>
        <v>0</v>
      </c>
      <c r="G9" s="41">
        <f t="shared" ref="G9:G16" si="3">ROUND(F9/C9,3)</f>
        <v>0</v>
      </c>
      <c r="H9" s="21">
        <f t="shared" ref="H9:H16" si="4">E9-D9</f>
        <v>0</v>
      </c>
      <c r="I9" s="22">
        <f t="shared" ref="I9:I16" si="5">ROUND(H9/D9,3)</f>
        <v>0</v>
      </c>
      <c r="J9" s="23">
        <v>1</v>
      </c>
      <c r="K9" s="24">
        <f t="shared" si="0"/>
        <v>0</v>
      </c>
      <c r="L9" s="25">
        <f t="shared" si="1"/>
        <v>0</v>
      </c>
    </row>
    <row r="10" spans="1:12" ht="17.100000000000001" customHeight="1" x14ac:dyDescent="0.15">
      <c r="A10" s="19">
        <v>3</v>
      </c>
      <c r="B10" s="20" t="s">
        <v>2</v>
      </c>
      <c r="C10" s="21">
        <v>1</v>
      </c>
      <c r="D10" s="21">
        <v>1</v>
      </c>
      <c r="E10" s="21">
        <v>1</v>
      </c>
      <c r="F10" s="21">
        <f t="shared" si="2"/>
        <v>0</v>
      </c>
      <c r="G10" s="41">
        <f t="shared" si="3"/>
        <v>0</v>
      </c>
      <c r="H10" s="21">
        <f t="shared" si="4"/>
        <v>0</v>
      </c>
      <c r="I10" s="22">
        <f t="shared" si="5"/>
        <v>0</v>
      </c>
      <c r="J10" s="23">
        <v>3851</v>
      </c>
      <c r="K10" s="24">
        <f t="shared" si="0"/>
        <v>-3850</v>
      </c>
      <c r="L10" s="25">
        <f t="shared" si="1"/>
        <v>-1</v>
      </c>
    </row>
    <row r="11" spans="1:12" ht="17.100000000000001" customHeight="1" x14ac:dyDescent="0.15">
      <c r="A11" s="19">
        <v>4</v>
      </c>
      <c r="B11" s="20" t="s">
        <v>3</v>
      </c>
      <c r="C11" s="21">
        <v>10993920</v>
      </c>
      <c r="D11" s="21">
        <v>11087369</v>
      </c>
      <c r="E11" s="21">
        <v>11087369</v>
      </c>
      <c r="F11" s="21">
        <f t="shared" si="2"/>
        <v>93449</v>
      </c>
      <c r="G11" s="41">
        <f t="shared" si="3"/>
        <v>8.9999999999999993E-3</v>
      </c>
      <c r="H11" s="21">
        <f t="shared" si="4"/>
        <v>0</v>
      </c>
      <c r="I11" s="22">
        <f t="shared" si="5"/>
        <v>0</v>
      </c>
      <c r="J11" s="23">
        <v>10979195</v>
      </c>
      <c r="K11" s="24">
        <f t="shared" si="0"/>
        <v>108174</v>
      </c>
      <c r="L11" s="25">
        <f t="shared" si="1"/>
        <v>0.01</v>
      </c>
    </row>
    <row r="12" spans="1:12" ht="17.100000000000001" customHeight="1" x14ac:dyDescent="0.15">
      <c r="A12" s="19">
        <v>5</v>
      </c>
      <c r="B12" s="20" t="s">
        <v>4</v>
      </c>
      <c r="C12" s="21">
        <v>77</v>
      </c>
      <c r="D12" s="21">
        <v>77</v>
      </c>
      <c r="E12" s="21">
        <v>77</v>
      </c>
      <c r="F12" s="21">
        <f t="shared" si="2"/>
        <v>0</v>
      </c>
      <c r="G12" s="41">
        <f t="shared" si="3"/>
        <v>0</v>
      </c>
      <c r="H12" s="21">
        <f t="shared" si="4"/>
        <v>0</v>
      </c>
      <c r="I12" s="22">
        <f t="shared" si="5"/>
        <v>0</v>
      </c>
      <c r="J12" s="23">
        <v>90</v>
      </c>
      <c r="K12" s="24">
        <f t="shared" si="0"/>
        <v>-13</v>
      </c>
      <c r="L12" s="25">
        <f t="shared" si="1"/>
        <v>-0.14399999999999999</v>
      </c>
    </row>
    <row r="13" spans="1:12" ht="17.100000000000001" customHeight="1" x14ac:dyDescent="0.15">
      <c r="A13" s="19">
        <v>6</v>
      </c>
      <c r="B13" s="20" t="s">
        <v>5</v>
      </c>
      <c r="C13" s="21">
        <v>1222586</v>
      </c>
      <c r="D13" s="21">
        <v>1588156</v>
      </c>
      <c r="E13" s="21">
        <v>1588279</v>
      </c>
      <c r="F13" s="21">
        <f t="shared" si="2"/>
        <v>365693</v>
      </c>
      <c r="G13" s="41">
        <f t="shared" si="3"/>
        <v>0.29899999999999999</v>
      </c>
      <c r="H13" s="21">
        <f t="shared" si="4"/>
        <v>123</v>
      </c>
      <c r="I13" s="22">
        <f t="shared" si="5"/>
        <v>0</v>
      </c>
      <c r="J13" s="23">
        <v>1148001</v>
      </c>
      <c r="K13" s="24">
        <f t="shared" si="0"/>
        <v>440278</v>
      </c>
      <c r="L13" s="25">
        <f t="shared" si="1"/>
        <v>0.38400000000000001</v>
      </c>
    </row>
    <row r="14" spans="1:12" ht="17.100000000000001" customHeight="1" x14ac:dyDescent="0.15">
      <c r="A14" s="19">
        <v>7</v>
      </c>
      <c r="B14" s="20" t="s">
        <v>6</v>
      </c>
      <c r="C14" s="21">
        <v>100000</v>
      </c>
      <c r="D14" s="21">
        <v>100000</v>
      </c>
      <c r="E14" s="21">
        <v>100000</v>
      </c>
      <c r="F14" s="21">
        <f t="shared" si="2"/>
        <v>0</v>
      </c>
      <c r="G14" s="41">
        <f t="shared" si="3"/>
        <v>0</v>
      </c>
      <c r="H14" s="21">
        <f t="shared" si="4"/>
        <v>0</v>
      </c>
      <c r="I14" s="22">
        <f t="shared" si="5"/>
        <v>0</v>
      </c>
      <c r="J14" s="23">
        <v>100000</v>
      </c>
      <c r="K14" s="24">
        <f t="shared" si="0"/>
        <v>0</v>
      </c>
      <c r="L14" s="25">
        <f t="shared" si="1"/>
        <v>0</v>
      </c>
    </row>
    <row r="15" spans="1:12" ht="17.100000000000001" customHeight="1" x14ac:dyDescent="0.15">
      <c r="A15" s="26">
        <v>8</v>
      </c>
      <c r="B15" s="27" t="s">
        <v>7</v>
      </c>
      <c r="C15" s="28">
        <v>52459</v>
      </c>
      <c r="D15" s="28">
        <v>52473</v>
      </c>
      <c r="E15" s="28">
        <v>52473</v>
      </c>
      <c r="F15" s="28">
        <f t="shared" si="2"/>
        <v>14</v>
      </c>
      <c r="G15" s="42">
        <f t="shared" si="3"/>
        <v>0</v>
      </c>
      <c r="H15" s="28">
        <f t="shared" si="4"/>
        <v>0</v>
      </c>
      <c r="I15" s="29">
        <f t="shared" si="5"/>
        <v>0</v>
      </c>
      <c r="J15" s="30">
        <v>52062</v>
      </c>
      <c r="K15" s="31">
        <f t="shared" si="0"/>
        <v>411</v>
      </c>
      <c r="L15" s="32">
        <f t="shared" si="1"/>
        <v>8.0000000000000002E-3</v>
      </c>
    </row>
    <row r="16" spans="1:12" ht="17.100000000000001" customHeight="1" thickBot="1" x14ac:dyDescent="0.2">
      <c r="A16" s="58" t="s">
        <v>14</v>
      </c>
      <c r="B16" s="59"/>
      <c r="C16" s="7">
        <f>SUM(C8:C15)</f>
        <v>15232844</v>
      </c>
      <c r="D16" s="7">
        <f>SUM(D8:D15)</f>
        <v>15583877</v>
      </c>
      <c r="E16" s="7">
        <f>SUM(E8:E15)</f>
        <v>15584000</v>
      </c>
      <c r="F16" s="7">
        <f t="shared" si="2"/>
        <v>351156</v>
      </c>
      <c r="G16" s="43">
        <f t="shared" si="3"/>
        <v>2.3E-2</v>
      </c>
      <c r="H16" s="7">
        <f t="shared" si="4"/>
        <v>123</v>
      </c>
      <c r="I16" s="45">
        <f t="shared" si="5"/>
        <v>0</v>
      </c>
      <c r="J16" s="4">
        <f>SUM(J8:J15)</f>
        <v>15224000</v>
      </c>
      <c r="K16" s="5">
        <f t="shared" si="0"/>
        <v>360000</v>
      </c>
      <c r="L16" s="6">
        <f t="shared" si="1"/>
        <v>2.4E-2</v>
      </c>
    </row>
    <row r="17" spans="1:12" ht="17.100000000000001" customHeight="1" x14ac:dyDescent="0.15"/>
    <row r="18" spans="1:12" ht="12.75" thickBot="1" x14ac:dyDescent="0.2">
      <c r="A18" s="1" t="s">
        <v>16</v>
      </c>
      <c r="L18" s="11" t="s">
        <v>15</v>
      </c>
    </row>
    <row r="19" spans="1:12" ht="20.100000000000001" customHeight="1" x14ac:dyDescent="0.15">
      <c r="A19" s="52" t="s">
        <v>33</v>
      </c>
      <c r="B19" s="53"/>
      <c r="C19" s="54" t="s">
        <v>35</v>
      </c>
      <c r="D19" s="54" t="s">
        <v>36</v>
      </c>
      <c r="E19" s="54" t="s">
        <v>37</v>
      </c>
      <c r="F19" s="56" t="s">
        <v>38</v>
      </c>
      <c r="G19" s="64"/>
      <c r="H19" s="65" t="s">
        <v>39</v>
      </c>
      <c r="I19" s="66"/>
      <c r="J19" s="60" t="s">
        <v>40</v>
      </c>
      <c r="K19" s="62" t="s">
        <v>41</v>
      </c>
      <c r="L19" s="63"/>
    </row>
    <row r="20" spans="1:12" ht="20.100000000000001" customHeight="1" x14ac:dyDescent="0.15">
      <c r="A20" s="61"/>
      <c r="B20" s="55"/>
      <c r="C20" s="55"/>
      <c r="D20" s="55"/>
      <c r="E20" s="55"/>
      <c r="F20" s="2"/>
      <c r="G20" s="39" t="s">
        <v>34</v>
      </c>
      <c r="H20" s="2"/>
      <c r="I20" s="3" t="s">
        <v>34</v>
      </c>
      <c r="J20" s="61"/>
      <c r="K20" s="2"/>
      <c r="L20" s="3" t="s">
        <v>34</v>
      </c>
    </row>
    <row r="21" spans="1:12" ht="17.100000000000001" customHeight="1" x14ac:dyDescent="0.15">
      <c r="A21" s="12">
        <v>1</v>
      </c>
      <c r="B21" s="13" t="s">
        <v>8</v>
      </c>
      <c r="C21" s="14">
        <v>258025</v>
      </c>
      <c r="D21" s="14">
        <v>253866</v>
      </c>
      <c r="E21" s="14">
        <v>253989</v>
      </c>
      <c r="F21" s="14">
        <f t="shared" ref="F21:F30" si="6">E21-C21</f>
        <v>-4036</v>
      </c>
      <c r="G21" s="40">
        <f t="shared" ref="G21:G30" si="7">ROUND(F21/C21,3)</f>
        <v>-1.6E-2</v>
      </c>
      <c r="H21" s="14">
        <f t="shared" ref="H21:H30" si="8">E21-D21</f>
        <v>123</v>
      </c>
      <c r="I21" s="15">
        <f t="shared" ref="I21:I30" si="9">ROUND(H21/D21,3)</f>
        <v>0</v>
      </c>
      <c r="J21" s="16">
        <v>252659</v>
      </c>
      <c r="K21" s="17">
        <f t="shared" ref="K21:K30" si="10">E21-J21</f>
        <v>1330</v>
      </c>
      <c r="L21" s="18">
        <f t="shared" ref="L21:L30" si="11">ROUND(K21/J21,3)</f>
        <v>5.0000000000000001E-3</v>
      </c>
    </row>
    <row r="22" spans="1:12" ht="17.100000000000001" customHeight="1" x14ac:dyDescent="0.15">
      <c r="A22" s="19">
        <v>2</v>
      </c>
      <c r="B22" s="20" t="s">
        <v>22</v>
      </c>
      <c r="C22" s="21">
        <v>10869561</v>
      </c>
      <c r="D22" s="21">
        <v>10963168</v>
      </c>
      <c r="E22" s="21">
        <v>10963168</v>
      </c>
      <c r="F22" s="21">
        <f t="shared" si="6"/>
        <v>93607</v>
      </c>
      <c r="G22" s="41">
        <f t="shared" si="7"/>
        <v>8.9999999999999993E-3</v>
      </c>
      <c r="H22" s="21">
        <f t="shared" si="8"/>
        <v>0</v>
      </c>
      <c r="I22" s="22">
        <f t="shared" si="9"/>
        <v>0</v>
      </c>
      <c r="J22" s="23">
        <v>10852542</v>
      </c>
      <c r="K22" s="24">
        <f t="shared" si="10"/>
        <v>110626</v>
      </c>
      <c r="L22" s="25">
        <f t="shared" si="11"/>
        <v>0.01</v>
      </c>
    </row>
    <row r="23" spans="1:12" ht="17.100000000000001" customHeight="1" x14ac:dyDescent="0.15">
      <c r="A23" s="19">
        <v>3</v>
      </c>
      <c r="B23" s="20" t="s">
        <v>21</v>
      </c>
      <c r="C23" s="21">
        <v>3837648</v>
      </c>
      <c r="D23" s="21">
        <v>4101210</v>
      </c>
      <c r="E23" s="21">
        <v>4101210</v>
      </c>
      <c r="F23" s="21">
        <f t="shared" si="6"/>
        <v>263562</v>
      </c>
      <c r="G23" s="41">
        <f t="shared" si="7"/>
        <v>6.9000000000000006E-2</v>
      </c>
      <c r="H23" s="21">
        <f t="shared" si="8"/>
        <v>0</v>
      </c>
      <c r="I23" s="22">
        <f t="shared" si="9"/>
        <v>0</v>
      </c>
      <c r="J23" s="23">
        <v>3844203</v>
      </c>
      <c r="K23" s="24">
        <f t="shared" si="10"/>
        <v>257007</v>
      </c>
      <c r="L23" s="25">
        <f t="shared" si="11"/>
        <v>6.7000000000000004E-2</v>
      </c>
    </row>
    <row r="24" spans="1:12" ht="17.100000000000001" customHeight="1" x14ac:dyDescent="0.15">
      <c r="A24" s="19">
        <v>4</v>
      </c>
      <c r="B24" s="20" t="s">
        <v>20</v>
      </c>
      <c r="C24" s="21">
        <v>3</v>
      </c>
      <c r="D24" s="21">
        <v>3</v>
      </c>
      <c r="E24" s="21">
        <v>3</v>
      </c>
      <c r="F24" s="21">
        <f t="shared" si="6"/>
        <v>0</v>
      </c>
      <c r="G24" s="41">
        <f t="shared" si="7"/>
        <v>0</v>
      </c>
      <c r="H24" s="21">
        <f t="shared" si="8"/>
        <v>0</v>
      </c>
      <c r="I24" s="22">
        <f t="shared" si="9"/>
        <v>0</v>
      </c>
      <c r="J24" s="23">
        <v>3</v>
      </c>
      <c r="K24" s="24">
        <f t="shared" si="10"/>
        <v>0</v>
      </c>
      <c r="L24" s="25">
        <f t="shared" si="11"/>
        <v>0</v>
      </c>
    </row>
    <row r="25" spans="1:12" ht="17.100000000000001" customHeight="1" x14ac:dyDescent="0.15">
      <c r="A25" s="19">
        <v>5</v>
      </c>
      <c r="B25" s="20" t="s">
        <v>19</v>
      </c>
      <c r="C25" s="21">
        <v>1</v>
      </c>
      <c r="D25" s="21">
        <v>1</v>
      </c>
      <c r="E25" s="21">
        <v>1</v>
      </c>
      <c r="F25" s="21">
        <f t="shared" si="6"/>
        <v>0</v>
      </c>
      <c r="G25" s="41">
        <f t="shared" si="7"/>
        <v>0</v>
      </c>
      <c r="H25" s="21">
        <f t="shared" si="8"/>
        <v>0</v>
      </c>
      <c r="I25" s="22">
        <f t="shared" si="9"/>
        <v>0</v>
      </c>
      <c r="J25" s="23">
        <v>1</v>
      </c>
      <c r="K25" s="24">
        <f t="shared" si="10"/>
        <v>0</v>
      </c>
      <c r="L25" s="25">
        <f t="shared" si="11"/>
        <v>0</v>
      </c>
    </row>
    <row r="26" spans="1:12" ht="17.100000000000001" customHeight="1" x14ac:dyDescent="0.15">
      <c r="A26" s="19">
        <v>6</v>
      </c>
      <c r="B26" s="20" t="s">
        <v>18</v>
      </c>
      <c r="C26" s="21">
        <v>236476</v>
      </c>
      <c r="D26" s="21">
        <v>234499</v>
      </c>
      <c r="E26" s="21">
        <v>234499</v>
      </c>
      <c r="F26" s="21">
        <f t="shared" si="6"/>
        <v>-1977</v>
      </c>
      <c r="G26" s="41">
        <f t="shared" si="7"/>
        <v>-8.0000000000000002E-3</v>
      </c>
      <c r="H26" s="21">
        <f t="shared" si="8"/>
        <v>0</v>
      </c>
      <c r="I26" s="22">
        <f t="shared" si="9"/>
        <v>0</v>
      </c>
      <c r="J26" s="23">
        <v>243449</v>
      </c>
      <c r="K26" s="24">
        <f t="shared" si="10"/>
        <v>-8950</v>
      </c>
      <c r="L26" s="25">
        <f t="shared" si="11"/>
        <v>-3.6999999999999998E-2</v>
      </c>
    </row>
    <row r="27" spans="1:12" ht="17.100000000000001" customHeight="1" x14ac:dyDescent="0.15">
      <c r="A27" s="19">
        <v>7</v>
      </c>
      <c r="B27" s="20" t="s">
        <v>17</v>
      </c>
      <c r="C27" s="21">
        <v>77</v>
      </c>
      <c r="D27" s="21">
        <v>77</v>
      </c>
      <c r="E27" s="21">
        <v>77</v>
      </c>
      <c r="F27" s="21">
        <f t="shared" si="6"/>
        <v>0</v>
      </c>
      <c r="G27" s="41">
        <f t="shared" si="7"/>
        <v>0</v>
      </c>
      <c r="H27" s="21">
        <f t="shared" si="8"/>
        <v>0</v>
      </c>
      <c r="I27" s="22">
        <f t="shared" si="9"/>
        <v>0</v>
      </c>
      <c r="J27" s="23">
        <v>90</v>
      </c>
      <c r="K27" s="24">
        <f t="shared" si="10"/>
        <v>-13</v>
      </c>
      <c r="L27" s="25">
        <f t="shared" si="11"/>
        <v>-0.14399999999999999</v>
      </c>
    </row>
    <row r="28" spans="1:12" ht="17.100000000000001" customHeight="1" x14ac:dyDescent="0.15">
      <c r="A28" s="19">
        <v>8</v>
      </c>
      <c r="B28" s="20" t="s">
        <v>11</v>
      </c>
      <c r="C28" s="21">
        <v>21053</v>
      </c>
      <c r="D28" s="21">
        <v>21053</v>
      </c>
      <c r="E28" s="21">
        <v>21053</v>
      </c>
      <c r="F28" s="21">
        <f t="shared" si="6"/>
        <v>0</v>
      </c>
      <c r="G28" s="41">
        <f t="shared" si="7"/>
        <v>0</v>
      </c>
      <c r="H28" s="21">
        <f t="shared" si="8"/>
        <v>0</v>
      </c>
      <c r="I28" s="22">
        <f t="shared" si="9"/>
        <v>0</v>
      </c>
      <c r="J28" s="23">
        <v>21053</v>
      </c>
      <c r="K28" s="24">
        <f t="shared" si="10"/>
        <v>0</v>
      </c>
      <c r="L28" s="25">
        <f t="shared" si="11"/>
        <v>0</v>
      </c>
    </row>
    <row r="29" spans="1:12" ht="17.100000000000001" customHeight="1" x14ac:dyDescent="0.15">
      <c r="A29" s="26">
        <v>9</v>
      </c>
      <c r="B29" s="27" t="s">
        <v>12</v>
      </c>
      <c r="C29" s="28">
        <v>10000</v>
      </c>
      <c r="D29" s="28">
        <v>10000</v>
      </c>
      <c r="E29" s="28">
        <v>10000</v>
      </c>
      <c r="F29" s="28">
        <f t="shared" si="6"/>
        <v>0</v>
      </c>
      <c r="G29" s="42">
        <f t="shared" si="7"/>
        <v>0</v>
      </c>
      <c r="H29" s="28">
        <f t="shared" si="8"/>
        <v>0</v>
      </c>
      <c r="I29" s="29">
        <f t="shared" si="9"/>
        <v>0</v>
      </c>
      <c r="J29" s="30">
        <v>10000</v>
      </c>
      <c r="K29" s="31">
        <f t="shared" si="10"/>
        <v>0</v>
      </c>
      <c r="L29" s="32">
        <f t="shared" si="11"/>
        <v>0</v>
      </c>
    </row>
    <row r="30" spans="1:12" ht="17.100000000000001" customHeight="1" thickBot="1" x14ac:dyDescent="0.2">
      <c r="A30" s="58" t="s">
        <v>14</v>
      </c>
      <c r="B30" s="59"/>
      <c r="C30" s="7">
        <f>SUM(C21:C29)</f>
        <v>15232844</v>
      </c>
      <c r="D30" s="7">
        <f>SUM(D21:D29)</f>
        <v>15583877</v>
      </c>
      <c r="E30" s="7">
        <f>SUM(E21:E29)</f>
        <v>15584000</v>
      </c>
      <c r="F30" s="7">
        <f t="shared" si="6"/>
        <v>351156</v>
      </c>
      <c r="G30" s="43">
        <f t="shared" si="7"/>
        <v>2.3E-2</v>
      </c>
      <c r="H30" s="7">
        <f t="shared" si="8"/>
        <v>123</v>
      </c>
      <c r="I30" s="8">
        <f t="shared" si="9"/>
        <v>0</v>
      </c>
      <c r="J30" s="4">
        <f>SUM(J21:J29)</f>
        <v>15224000</v>
      </c>
      <c r="K30" s="5">
        <f t="shared" si="10"/>
        <v>360000</v>
      </c>
      <c r="L30" s="6">
        <f t="shared" si="11"/>
        <v>2.4E-2</v>
      </c>
    </row>
    <row r="31" spans="1:12" ht="17.100000000000001" customHeight="1" x14ac:dyDescent="0.15"/>
    <row r="32" spans="1:12" ht="14.25" x14ac:dyDescent="0.15">
      <c r="A32" s="57" t="s">
        <v>43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4" spans="1:12" x14ac:dyDescent="0.15">
      <c r="A34" s="1" t="s">
        <v>25</v>
      </c>
    </row>
    <row r="36" spans="1:12" ht="12.75" thickBot="1" x14ac:dyDescent="0.2">
      <c r="A36" s="1" t="s">
        <v>13</v>
      </c>
      <c r="L36" s="11" t="s">
        <v>15</v>
      </c>
    </row>
    <row r="37" spans="1:12" ht="20.100000000000001" customHeight="1" x14ac:dyDescent="0.15">
      <c r="A37" s="52" t="s">
        <v>33</v>
      </c>
      <c r="B37" s="53"/>
      <c r="C37" s="54" t="s">
        <v>35</v>
      </c>
      <c r="D37" s="54" t="s">
        <v>36</v>
      </c>
      <c r="E37" s="54" t="s">
        <v>37</v>
      </c>
      <c r="F37" s="56" t="s">
        <v>38</v>
      </c>
      <c r="G37" s="64"/>
      <c r="H37" s="65" t="s">
        <v>39</v>
      </c>
      <c r="I37" s="66"/>
      <c r="J37" s="60" t="s">
        <v>40</v>
      </c>
      <c r="K37" s="62" t="s">
        <v>41</v>
      </c>
      <c r="L37" s="63"/>
    </row>
    <row r="38" spans="1:12" ht="20.100000000000001" customHeight="1" x14ac:dyDescent="0.15">
      <c r="A38" s="61"/>
      <c r="B38" s="55"/>
      <c r="C38" s="55"/>
      <c r="D38" s="55"/>
      <c r="E38" s="55"/>
      <c r="F38" s="2"/>
      <c r="G38" s="39" t="s">
        <v>34</v>
      </c>
      <c r="H38" s="2"/>
      <c r="I38" s="3" t="s">
        <v>34</v>
      </c>
      <c r="J38" s="61"/>
      <c r="K38" s="2"/>
      <c r="L38" s="3" t="s">
        <v>34</v>
      </c>
    </row>
    <row r="39" spans="1:12" ht="17.100000000000001" customHeight="1" x14ac:dyDescent="0.15">
      <c r="A39" s="12">
        <v>1</v>
      </c>
      <c r="B39" s="13" t="s">
        <v>28</v>
      </c>
      <c r="C39" s="14">
        <v>2711081</v>
      </c>
      <c r="D39" s="14">
        <v>2773141</v>
      </c>
      <c r="E39" s="14">
        <v>2773141</v>
      </c>
      <c r="F39" s="14">
        <f t="shared" ref="F39:F48" si="12">E39-C39</f>
        <v>62060</v>
      </c>
      <c r="G39" s="40">
        <f t="shared" ref="G39:G48" si="13">ROUND(F39/C39,3)</f>
        <v>2.3E-2</v>
      </c>
      <c r="H39" s="14">
        <f t="shared" ref="H39:H48" si="14">E39-D39</f>
        <v>0</v>
      </c>
      <c r="I39" s="47">
        <f t="shared" ref="I39:I48" si="15">ROUND(H39/D39,3)</f>
        <v>0</v>
      </c>
      <c r="J39" s="16">
        <v>2571093</v>
      </c>
      <c r="K39" s="17">
        <f t="shared" ref="K39:K48" si="16">E39-J39</f>
        <v>202048</v>
      </c>
      <c r="L39" s="18">
        <f t="shared" ref="L39:L48" si="17">ROUND(K39/J39,3)</f>
        <v>7.9000000000000001E-2</v>
      </c>
    </row>
    <row r="40" spans="1:12" ht="17.100000000000001" customHeight="1" x14ac:dyDescent="0.15">
      <c r="A40" s="19">
        <v>2</v>
      </c>
      <c r="B40" s="20" t="s">
        <v>1</v>
      </c>
      <c r="C40" s="21">
        <v>3</v>
      </c>
      <c r="D40" s="21">
        <v>3</v>
      </c>
      <c r="E40" s="21">
        <v>3</v>
      </c>
      <c r="F40" s="21">
        <f t="shared" si="12"/>
        <v>0</v>
      </c>
      <c r="G40" s="41">
        <f t="shared" si="13"/>
        <v>0</v>
      </c>
      <c r="H40" s="21">
        <f t="shared" si="14"/>
        <v>0</v>
      </c>
      <c r="I40" s="48">
        <f t="shared" si="15"/>
        <v>0</v>
      </c>
      <c r="J40" s="23">
        <v>3</v>
      </c>
      <c r="K40" s="24">
        <f t="shared" si="16"/>
        <v>0</v>
      </c>
      <c r="L40" s="25">
        <f t="shared" si="17"/>
        <v>0</v>
      </c>
    </row>
    <row r="41" spans="1:12" ht="17.100000000000001" customHeight="1" x14ac:dyDescent="0.15">
      <c r="A41" s="19">
        <v>3</v>
      </c>
      <c r="B41" s="20" t="s">
        <v>2</v>
      </c>
      <c r="C41" s="21">
        <v>2030309</v>
      </c>
      <c r="D41" s="21">
        <v>2059503</v>
      </c>
      <c r="E41" s="21">
        <v>2059503</v>
      </c>
      <c r="F41" s="21">
        <f t="shared" si="12"/>
        <v>29194</v>
      </c>
      <c r="G41" s="41">
        <f t="shared" si="13"/>
        <v>1.4E-2</v>
      </c>
      <c r="H41" s="21">
        <f t="shared" si="14"/>
        <v>0</v>
      </c>
      <c r="I41" s="48">
        <f t="shared" si="15"/>
        <v>0</v>
      </c>
      <c r="J41" s="23">
        <v>2037606</v>
      </c>
      <c r="K41" s="24">
        <f t="shared" si="16"/>
        <v>21897</v>
      </c>
      <c r="L41" s="25">
        <f t="shared" si="17"/>
        <v>1.0999999999999999E-2</v>
      </c>
    </row>
    <row r="42" spans="1:12" ht="17.100000000000001" customHeight="1" x14ac:dyDescent="0.15">
      <c r="A42" s="19">
        <v>4</v>
      </c>
      <c r="B42" s="20" t="s">
        <v>27</v>
      </c>
      <c r="C42" s="21">
        <v>2853492</v>
      </c>
      <c r="D42" s="21">
        <v>2899991</v>
      </c>
      <c r="E42" s="21">
        <v>2899991</v>
      </c>
      <c r="F42" s="21">
        <f t="shared" si="12"/>
        <v>46499</v>
      </c>
      <c r="G42" s="41">
        <f t="shared" si="13"/>
        <v>1.6E-2</v>
      </c>
      <c r="H42" s="21">
        <f t="shared" si="14"/>
        <v>0</v>
      </c>
      <c r="I42" s="48">
        <f t="shared" si="15"/>
        <v>0</v>
      </c>
      <c r="J42" s="23">
        <v>2878301</v>
      </c>
      <c r="K42" s="24">
        <f t="shared" si="16"/>
        <v>21690</v>
      </c>
      <c r="L42" s="25">
        <f t="shared" si="17"/>
        <v>8.0000000000000002E-3</v>
      </c>
    </row>
    <row r="43" spans="1:12" ht="17.100000000000001" customHeight="1" x14ac:dyDescent="0.15">
      <c r="A43" s="19">
        <v>5</v>
      </c>
      <c r="B43" s="20" t="s">
        <v>3</v>
      </c>
      <c r="C43" s="21">
        <v>1624394</v>
      </c>
      <c r="D43" s="21">
        <v>1644494</v>
      </c>
      <c r="E43" s="21">
        <v>1644494</v>
      </c>
      <c r="F43" s="21">
        <f t="shared" si="12"/>
        <v>20100</v>
      </c>
      <c r="G43" s="41">
        <f t="shared" si="13"/>
        <v>1.2E-2</v>
      </c>
      <c r="H43" s="21">
        <f t="shared" si="14"/>
        <v>0</v>
      </c>
      <c r="I43" s="48">
        <f t="shared" si="15"/>
        <v>0</v>
      </c>
      <c r="J43" s="23">
        <v>1635613</v>
      </c>
      <c r="K43" s="24">
        <f t="shared" si="16"/>
        <v>8881</v>
      </c>
      <c r="L43" s="25">
        <f t="shared" si="17"/>
        <v>5.0000000000000001E-3</v>
      </c>
    </row>
    <row r="44" spans="1:12" ht="17.100000000000001" customHeight="1" x14ac:dyDescent="0.15">
      <c r="A44" s="19">
        <v>6</v>
      </c>
      <c r="B44" s="20" t="s">
        <v>4</v>
      </c>
      <c r="C44" s="21">
        <v>67</v>
      </c>
      <c r="D44" s="21">
        <v>67</v>
      </c>
      <c r="E44" s="21">
        <v>67</v>
      </c>
      <c r="F44" s="21">
        <f t="shared" si="12"/>
        <v>0</v>
      </c>
      <c r="G44" s="41">
        <f t="shared" si="13"/>
        <v>0</v>
      </c>
      <c r="H44" s="21">
        <f t="shared" si="14"/>
        <v>0</v>
      </c>
      <c r="I44" s="48">
        <f t="shared" si="15"/>
        <v>0</v>
      </c>
      <c r="J44" s="23">
        <v>93</v>
      </c>
      <c r="K44" s="24">
        <f t="shared" si="16"/>
        <v>-26</v>
      </c>
      <c r="L44" s="25">
        <f t="shared" si="17"/>
        <v>-0.28000000000000003</v>
      </c>
    </row>
    <row r="45" spans="1:12" ht="17.100000000000001" customHeight="1" x14ac:dyDescent="0.15">
      <c r="A45" s="19">
        <v>7</v>
      </c>
      <c r="B45" s="20" t="s">
        <v>5</v>
      </c>
      <c r="C45" s="21">
        <v>1997606</v>
      </c>
      <c r="D45" s="21">
        <v>1980319</v>
      </c>
      <c r="E45" s="21">
        <v>1980713</v>
      </c>
      <c r="F45" s="21">
        <f t="shared" si="12"/>
        <v>-16893</v>
      </c>
      <c r="G45" s="41">
        <f t="shared" si="13"/>
        <v>-8.0000000000000002E-3</v>
      </c>
      <c r="H45" s="21">
        <f t="shared" si="14"/>
        <v>394</v>
      </c>
      <c r="I45" s="48">
        <f t="shared" si="15"/>
        <v>0</v>
      </c>
      <c r="J45" s="23">
        <v>2159207</v>
      </c>
      <c r="K45" s="24">
        <f t="shared" si="16"/>
        <v>-178494</v>
      </c>
      <c r="L45" s="25">
        <f t="shared" si="17"/>
        <v>-8.3000000000000004E-2</v>
      </c>
    </row>
    <row r="46" spans="1:12" ht="17.100000000000001" customHeight="1" x14ac:dyDescent="0.15">
      <c r="A46" s="19">
        <v>8</v>
      </c>
      <c r="B46" s="20" t="s">
        <v>6</v>
      </c>
      <c r="C46" s="21">
        <v>1</v>
      </c>
      <c r="D46" s="21">
        <v>1</v>
      </c>
      <c r="E46" s="21">
        <v>1</v>
      </c>
      <c r="F46" s="21">
        <f t="shared" si="12"/>
        <v>0</v>
      </c>
      <c r="G46" s="41">
        <f t="shared" si="13"/>
        <v>0</v>
      </c>
      <c r="H46" s="21">
        <f t="shared" si="14"/>
        <v>0</v>
      </c>
      <c r="I46" s="48">
        <f t="shared" si="15"/>
        <v>0</v>
      </c>
      <c r="J46" s="23">
        <v>1</v>
      </c>
      <c r="K46" s="24">
        <f t="shared" si="16"/>
        <v>0</v>
      </c>
      <c r="L46" s="25">
        <f t="shared" si="17"/>
        <v>0</v>
      </c>
    </row>
    <row r="47" spans="1:12" ht="17.100000000000001" customHeight="1" x14ac:dyDescent="0.15">
      <c r="A47" s="26">
        <v>9</v>
      </c>
      <c r="B47" s="27" t="s">
        <v>7</v>
      </c>
      <c r="C47" s="28">
        <v>97</v>
      </c>
      <c r="D47" s="28">
        <v>87</v>
      </c>
      <c r="E47" s="28">
        <v>87</v>
      </c>
      <c r="F47" s="28">
        <f t="shared" si="12"/>
        <v>-10</v>
      </c>
      <c r="G47" s="42">
        <f t="shared" si="13"/>
        <v>-0.10299999999999999</v>
      </c>
      <c r="H47" s="28">
        <f t="shared" si="14"/>
        <v>0</v>
      </c>
      <c r="I47" s="49">
        <f t="shared" si="15"/>
        <v>0</v>
      </c>
      <c r="J47" s="30">
        <v>83</v>
      </c>
      <c r="K47" s="31">
        <f t="shared" si="16"/>
        <v>4</v>
      </c>
      <c r="L47" s="32">
        <f t="shared" si="17"/>
        <v>4.8000000000000001E-2</v>
      </c>
    </row>
    <row r="48" spans="1:12" ht="17.100000000000001" customHeight="1" thickBot="1" x14ac:dyDescent="0.2">
      <c r="A48" s="58" t="s">
        <v>14</v>
      </c>
      <c r="B48" s="59"/>
      <c r="C48" s="7">
        <f>SUM(C39:C47)</f>
        <v>11217050</v>
      </c>
      <c r="D48" s="7">
        <f>SUM(D39:D47)</f>
        <v>11357606</v>
      </c>
      <c r="E48" s="7">
        <f>SUM(E39:E47)</f>
        <v>11358000</v>
      </c>
      <c r="F48" s="7">
        <f t="shared" si="12"/>
        <v>140950</v>
      </c>
      <c r="G48" s="43">
        <f t="shared" si="13"/>
        <v>1.2999999999999999E-2</v>
      </c>
      <c r="H48" s="7">
        <f t="shared" si="14"/>
        <v>394</v>
      </c>
      <c r="I48" s="50">
        <f t="shared" si="15"/>
        <v>0</v>
      </c>
      <c r="J48" s="4">
        <f>SUM(J39:J47)</f>
        <v>11282000</v>
      </c>
      <c r="K48" s="5">
        <f t="shared" si="16"/>
        <v>76000</v>
      </c>
      <c r="L48" s="6">
        <f t="shared" si="17"/>
        <v>7.0000000000000001E-3</v>
      </c>
    </row>
    <row r="49" spans="1:12" ht="17.100000000000001" customHeight="1" x14ac:dyDescent="0.15"/>
    <row r="50" spans="1:12" ht="12.75" thickBot="1" x14ac:dyDescent="0.2">
      <c r="A50" s="1" t="s">
        <v>16</v>
      </c>
      <c r="L50" s="11" t="s">
        <v>15</v>
      </c>
    </row>
    <row r="51" spans="1:12" ht="20.100000000000001" customHeight="1" x14ac:dyDescent="0.15">
      <c r="A51" s="52" t="s">
        <v>33</v>
      </c>
      <c r="B51" s="53"/>
      <c r="C51" s="54" t="s">
        <v>35</v>
      </c>
      <c r="D51" s="54" t="s">
        <v>36</v>
      </c>
      <c r="E51" s="54" t="s">
        <v>37</v>
      </c>
      <c r="F51" s="56" t="s">
        <v>38</v>
      </c>
      <c r="G51" s="64"/>
      <c r="H51" s="65" t="s">
        <v>39</v>
      </c>
      <c r="I51" s="66"/>
      <c r="J51" s="60" t="s">
        <v>40</v>
      </c>
      <c r="K51" s="62" t="s">
        <v>41</v>
      </c>
      <c r="L51" s="63"/>
    </row>
    <row r="52" spans="1:12" ht="20.100000000000001" customHeight="1" x14ac:dyDescent="0.15">
      <c r="A52" s="61"/>
      <c r="B52" s="55"/>
      <c r="C52" s="55"/>
      <c r="D52" s="55"/>
      <c r="E52" s="55"/>
      <c r="F52" s="2"/>
      <c r="G52" s="39" t="s">
        <v>34</v>
      </c>
      <c r="H52" s="2"/>
      <c r="I52" s="3" t="s">
        <v>34</v>
      </c>
      <c r="J52" s="61"/>
      <c r="K52" s="2"/>
      <c r="L52" s="3" t="s">
        <v>34</v>
      </c>
    </row>
    <row r="53" spans="1:12" ht="17.100000000000001" customHeight="1" x14ac:dyDescent="0.15">
      <c r="A53" s="12">
        <v>1</v>
      </c>
      <c r="B53" s="13" t="s">
        <v>8</v>
      </c>
      <c r="C53" s="14">
        <v>426759</v>
      </c>
      <c r="D53" s="14">
        <v>416443</v>
      </c>
      <c r="E53" s="14">
        <v>416837</v>
      </c>
      <c r="F53" s="14">
        <f t="shared" ref="F53:F59" si="18">E53-C53</f>
        <v>-9922</v>
      </c>
      <c r="G53" s="40">
        <f t="shared" ref="G53:G59" si="19">ROUND(F53/C53,3)</f>
        <v>-2.3E-2</v>
      </c>
      <c r="H53" s="14">
        <f t="shared" ref="H53:H59" si="20">E53-D53</f>
        <v>394</v>
      </c>
      <c r="I53" s="35">
        <f t="shared" ref="I53:I59" si="21">ROUND(H53/D53,3)</f>
        <v>1E-3</v>
      </c>
      <c r="J53" s="16">
        <v>425711</v>
      </c>
      <c r="K53" s="17">
        <f t="shared" ref="K53:K59" si="22">E53-J53</f>
        <v>-8874</v>
      </c>
      <c r="L53" s="18">
        <f t="shared" ref="L53:L59" si="23">ROUND(K53/J53,3)</f>
        <v>-2.1000000000000001E-2</v>
      </c>
    </row>
    <row r="54" spans="1:12" ht="17.100000000000001" customHeight="1" x14ac:dyDescent="0.15">
      <c r="A54" s="19">
        <v>2</v>
      </c>
      <c r="B54" s="20" t="s">
        <v>22</v>
      </c>
      <c r="C54" s="21">
        <v>10298051</v>
      </c>
      <c r="D54" s="21">
        <v>10462113</v>
      </c>
      <c r="E54" s="21">
        <v>10462113</v>
      </c>
      <c r="F54" s="21">
        <f t="shared" si="18"/>
        <v>164062</v>
      </c>
      <c r="G54" s="41">
        <f t="shared" si="19"/>
        <v>1.6E-2</v>
      </c>
      <c r="H54" s="21">
        <f t="shared" si="20"/>
        <v>0</v>
      </c>
      <c r="I54" s="36">
        <f t="shared" si="21"/>
        <v>0</v>
      </c>
      <c r="J54" s="23">
        <v>10386639</v>
      </c>
      <c r="K54" s="24">
        <f t="shared" si="22"/>
        <v>75474</v>
      </c>
      <c r="L54" s="25">
        <f t="shared" si="23"/>
        <v>7.0000000000000001E-3</v>
      </c>
    </row>
    <row r="55" spans="1:12" ht="17.100000000000001" customHeight="1" x14ac:dyDescent="0.15">
      <c r="A55" s="19">
        <v>3</v>
      </c>
      <c r="B55" s="20" t="s">
        <v>26</v>
      </c>
      <c r="C55" s="21">
        <v>483153</v>
      </c>
      <c r="D55" s="21">
        <v>469963</v>
      </c>
      <c r="E55" s="21">
        <v>469963</v>
      </c>
      <c r="F55" s="21">
        <f t="shared" si="18"/>
        <v>-13190</v>
      </c>
      <c r="G55" s="41">
        <f t="shared" si="19"/>
        <v>-2.7E-2</v>
      </c>
      <c r="H55" s="21">
        <f t="shared" si="20"/>
        <v>0</v>
      </c>
      <c r="I55" s="36">
        <f t="shared" si="21"/>
        <v>0</v>
      </c>
      <c r="J55" s="23">
        <v>460979</v>
      </c>
      <c r="K55" s="24">
        <f t="shared" si="22"/>
        <v>8984</v>
      </c>
      <c r="L55" s="25">
        <f t="shared" si="23"/>
        <v>1.9E-2</v>
      </c>
    </row>
    <row r="56" spans="1:12" ht="17.100000000000001" customHeight="1" x14ac:dyDescent="0.15">
      <c r="A56" s="19">
        <v>4</v>
      </c>
      <c r="B56" s="20" t="s">
        <v>17</v>
      </c>
      <c r="C56" s="21">
        <v>68</v>
      </c>
      <c r="D56" s="21">
        <v>68</v>
      </c>
      <c r="E56" s="21">
        <v>68</v>
      </c>
      <c r="F56" s="21">
        <f t="shared" si="18"/>
        <v>0</v>
      </c>
      <c r="G56" s="41">
        <f t="shared" si="19"/>
        <v>0</v>
      </c>
      <c r="H56" s="21">
        <f t="shared" si="20"/>
        <v>0</v>
      </c>
      <c r="I56" s="36">
        <f t="shared" si="21"/>
        <v>0</v>
      </c>
      <c r="J56" s="23">
        <v>94</v>
      </c>
      <c r="K56" s="24">
        <f t="shared" si="22"/>
        <v>-26</v>
      </c>
      <c r="L56" s="25">
        <f t="shared" si="23"/>
        <v>-0.27700000000000002</v>
      </c>
    </row>
    <row r="57" spans="1:12" ht="17.100000000000001" customHeight="1" x14ac:dyDescent="0.15">
      <c r="A57" s="19">
        <v>5</v>
      </c>
      <c r="B57" s="20" t="s">
        <v>11</v>
      </c>
      <c r="C57" s="21">
        <v>4019</v>
      </c>
      <c r="D57" s="21">
        <v>4019</v>
      </c>
      <c r="E57" s="21">
        <v>4019</v>
      </c>
      <c r="F57" s="21">
        <f t="shared" si="18"/>
        <v>0</v>
      </c>
      <c r="G57" s="41">
        <f t="shared" si="19"/>
        <v>0</v>
      </c>
      <c r="H57" s="21">
        <f t="shared" si="20"/>
        <v>0</v>
      </c>
      <c r="I57" s="36">
        <f t="shared" si="21"/>
        <v>0</v>
      </c>
      <c r="J57" s="23">
        <v>3577</v>
      </c>
      <c r="K57" s="24">
        <f t="shared" si="22"/>
        <v>442</v>
      </c>
      <c r="L57" s="25">
        <f t="shared" si="23"/>
        <v>0.124</v>
      </c>
    </row>
    <row r="58" spans="1:12" ht="17.100000000000001" customHeight="1" x14ac:dyDescent="0.15">
      <c r="A58" s="26">
        <v>6</v>
      </c>
      <c r="B58" s="27" t="s">
        <v>12</v>
      </c>
      <c r="C58" s="28">
        <v>5000</v>
      </c>
      <c r="D58" s="28">
        <v>5000</v>
      </c>
      <c r="E58" s="28">
        <v>5000</v>
      </c>
      <c r="F58" s="28">
        <f t="shared" si="18"/>
        <v>0</v>
      </c>
      <c r="G58" s="42">
        <f t="shared" si="19"/>
        <v>0</v>
      </c>
      <c r="H58" s="28">
        <f t="shared" si="20"/>
        <v>0</v>
      </c>
      <c r="I58" s="37">
        <f t="shared" si="21"/>
        <v>0</v>
      </c>
      <c r="J58" s="30">
        <v>5000</v>
      </c>
      <c r="K58" s="31">
        <f t="shared" si="22"/>
        <v>0</v>
      </c>
      <c r="L58" s="32">
        <f t="shared" si="23"/>
        <v>0</v>
      </c>
    </row>
    <row r="59" spans="1:12" ht="17.100000000000001" customHeight="1" thickBot="1" x14ac:dyDescent="0.2">
      <c r="A59" s="58" t="s">
        <v>14</v>
      </c>
      <c r="B59" s="59"/>
      <c r="C59" s="7">
        <f>SUM(C53:C58)</f>
        <v>11217050</v>
      </c>
      <c r="D59" s="7">
        <f>SUM(D53:D58)</f>
        <v>11357606</v>
      </c>
      <c r="E59" s="7">
        <f>SUM(E53:E58)</f>
        <v>11358000</v>
      </c>
      <c r="F59" s="7">
        <f t="shared" si="18"/>
        <v>140950</v>
      </c>
      <c r="G59" s="43">
        <f t="shared" si="19"/>
        <v>1.2999999999999999E-2</v>
      </c>
      <c r="H59" s="7">
        <f t="shared" si="20"/>
        <v>394</v>
      </c>
      <c r="I59" s="38">
        <f t="shared" si="21"/>
        <v>0</v>
      </c>
      <c r="J59" s="4">
        <f>SUM(J53:J58)</f>
        <v>11282000</v>
      </c>
      <c r="K59" s="5">
        <f t="shared" si="22"/>
        <v>76000</v>
      </c>
      <c r="L59" s="6">
        <f t="shared" si="23"/>
        <v>7.0000000000000001E-3</v>
      </c>
    </row>
    <row r="60" spans="1:12" ht="17.100000000000001" customHeight="1" x14ac:dyDescent="0.15"/>
    <row r="61" spans="1:12" ht="14.25" x14ac:dyDescent="0.15">
      <c r="A61" s="57" t="s">
        <v>43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</row>
    <row r="63" spans="1:12" x14ac:dyDescent="0.15">
      <c r="A63" s="1" t="s">
        <v>31</v>
      </c>
    </row>
    <row r="65" spans="1:12" ht="12.75" thickBot="1" x14ac:dyDescent="0.2">
      <c r="A65" s="1" t="s">
        <v>13</v>
      </c>
      <c r="L65" s="11" t="s">
        <v>15</v>
      </c>
    </row>
    <row r="66" spans="1:12" ht="20.100000000000001" customHeight="1" x14ac:dyDescent="0.15">
      <c r="A66" s="52" t="s">
        <v>33</v>
      </c>
      <c r="B66" s="53"/>
      <c r="C66" s="54" t="s">
        <v>35</v>
      </c>
      <c r="D66" s="54" t="s">
        <v>36</v>
      </c>
      <c r="E66" s="54" t="s">
        <v>37</v>
      </c>
      <c r="F66" s="56" t="s">
        <v>38</v>
      </c>
      <c r="G66" s="64"/>
      <c r="H66" s="65" t="s">
        <v>39</v>
      </c>
      <c r="I66" s="66"/>
      <c r="J66" s="60" t="s">
        <v>40</v>
      </c>
      <c r="K66" s="62" t="s">
        <v>41</v>
      </c>
      <c r="L66" s="63"/>
    </row>
    <row r="67" spans="1:12" ht="20.100000000000001" customHeight="1" x14ac:dyDescent="0.15">
      <c r="A67" s="61"/>
      <c r="B67" s="55"/>
      <c r="C67" s="55"/>
      <c r="D67" s="55"/>
      <c r="E67" s="55"/>
      <c r="F67" s="2"/>
      <c r="G67" s="39" t="s">
        <v>34</v>
      </c>
      <c r="H67" s="2"/>
      <c r="I67" s="3" t="s">
        <v>34</v>
      </c>
      <c r="J67" s="61"/>
      <c r="K67" s="2"/>
      <c r="L67" s="3" t="s">
        <v>34</v>
      </c>
    </row>
    <row r="68" spans="1:12" ht="17.100000000000001" customHeight="1" x14ac:dyDescent="0.15">
      <c r="A68" s="12">
        <v>1</v>
      </c>
      <c r="B68" s="13" t="s">
        <v>30</v>
      </c>
      <c r="C68" s="14">
        <v>1612119</v>
      </c>
      <c r="D68" s="14">
        <v>1612119</v>
      </c>
      <c r="E68" s="14">
        <v>1612119</v>
      </c>
      <c r="F68" s="14">
        <f t="shared" ref="F68:F74" si="24">E68-C68</f>
        <v>0</v>
      </c>
      <c r="G68" s="40">
        <f t="shared" ref="G68:G74" si="25">ROUND(F68/C68,3)</f>
        <v>0</v>
      </c>
      <c r="H68" s="14">
        <f t="shared" ref="H68:H74" si="26">E68-D68</f>
        <v>0</v>
      </c>
      <c r="I68" s="15">
        <f t="shared" ref="I68:I74" si="27">ROUND(H68/D68,3)</f>
        <v>0</v>
      </c>
      <c r="J68" s="16">
        <v>1588335</v>
      </c>
      <c r="K68" s="17">
        <f t="shared" ref="K68:K74" si="28">E68-J68</f>
        <v>23784</v>
      </c>
      <c r="L68" s="18">
        <f t="shared" ref="L68:L74" si="29">ROUND(K68/J68,3)</f>
        <v>1.4999999999999999E-2</v>
      </c>
    </row>
    <row r="69" spans="1:12" ht="17.100000000000001" customHeight="1" x14ac:dyDescent="0.15">
      <c r="A69" s="19">
        <v>2</v>
      </c>
      <c r="B69" s="20" t="s">
        <v>0</v>
      </c>
      <c r="C69" s="21">
        <v>0</v>
      </c>
      <c r="D69" s="21">
        <v>6621</v>
      </c>
      <c r="E69" s="21">
        <v>6621</v>
      </c>
      <c r="F69" s="21">
        <f t="shared" si="24"/>
        <v>6621</v>
      </c>
      <c r="G69" s="44" t="s">
        <v>42</v>
      </c>
      <c r="H69" s="21">
        <f t="shared" si="26"/>
        <v>0</v>
      </c>
      <c r="I69" s="51">
        <f>ROUND(H69/D69,3)</f>
        <v>0</v>
      </c>
      <c r="J69" s="23">
        <v>0</v>
      </c>
      <c r="K69" s="24">
        <f t="shared" si="28"/>
        <v>6621</v>
      </c>
      <c r="L69" s="34" t="s">
        <v>42</v>
      </c>
    </row>
    <row r="70" spans="1:12" ht="17.100000000000001" customHeight="1" x14ac:dyDescent="0.15">
      <c r="A70" s="19">
        <v>3</v>
      </c>
      <c r="B70" s="20" t="s">
        <v>1</v>
      </c>
      <c r="C70" s="21">
        <v>1</v>
      </c>
      <c r="D70" s="21">
        <v>1</v>
      </c>
      <c r="E70" s="21">
        <v>1</v>
      </c>
      <c r="F70" s="21">
        <f t="shared" si="24"/>
        <v>0</v>
      </c>
      <c r="G70" s="41">
        <f t="shared" si="25"/>
        <v>0</v>
      </c>
      <c r="H70" s="21">
        <f t="shared" si="26"/>
        <v>0</v>
      </c>
      <c r="I70" s="22">
        <f t="shared" si="27"/>
        <v>0</v>
      </c>
      <c r="J70" s="23">
        <v>1</v>
      </c>
      <c r="K70" s="24">
        <f t="shared" si="28"/>
        <v>0</v>
      </c>
      <c r="L70" s="25">
        <f t="shared" si="29"/>
        <v>0</v>
      </c>
    </row>
    <row r="71" spans="1:12" ht="17.100000000000001" customHeight="1" x14ac:dyDescent="0.15">
      <c r="A71" s="19">
        <v>4</v>
      </c>
      <c r="B71" s="20" t="s">
        <v>5</v>
      </c>
      <c r="C71" s="21">
        <v>383520</v>
      </c>
      <c r="D71" s="21">
        <v>383450</v>
      </c>
      <c r="E71" s="21">
        <v>383849</v>
      </c>
      <c r="F71" s="21">
        <f t="shared" si="24"/>
        <v>329</v>
      </c>
      <c r="G71" s="41">
        <f t="shared" si="25"/>
        <v>1E-3</v>
      </c>
      <c r="H71" s="21">
        <f t="shared" si="26"/>
        <v>399</v>
      </c>
      <c r="I71" s="22">
        <f t="shared" si="27"/>
        <v>1E-3</v>
      </c>
      <c r="J71" s="23">
        <v>368254</v>
      </c>
      <c r="K71" s="24">
        <f t="shared" si="28"/>
        <v>15595</v>
      </c>
      <c r="L71" s="25">
        <f t="shared" si="29"/>
        <v>4.2000000000000003E-2</v>
      </c>
    </row>
    <row r="72" spans="1:12" ht="17.100000000000001" customHeight="1" x14ac:dyDescent="0.15">
      <c r="A72" s="19">
        <v>5</v>
      </c>
      <c r="B72" s="20" t="s">
        <v>6</v>
      </c>
      <c r="C72" s="21">
        <v>1</v>
      </c>
      <c r="D72" s="21">
        <v>1</v>
      </c>
      <c r="E72" s="21">
        <v>1</v>
      </c>
      <c r="F72" s="21">
        <f t="shared" si="24"/>
        <v>0</v>
      </c>
      <c r="G72" s="41">
        <f t="shared" si="25"/>
        <v>0</v>
      </c>
      <c r="H72" s="21">
        <f t="shared" si="26"/>
        <v>0</v>
      </c>
      <c r="I72" s="22">
        <f t="shared" si="27"/>
        <v>0</v>
      </c>
      <c r="J72" s="23">
        <v>1</v>
      </c>
      <c r="K72" s="24">
        <f t="shared" si="28"/>
        <v>0</v>
      </c>
      <c r="L72" s="25">
        <f t="shared" si="29"/>
        <v>0</v>
      </c>
    </row>
    <row r="73" spans="1:12" ht="17.100000000000001" customHeight="1" x14ac:dyDescent="0.15">
      <c r="A73" s="26">
        <v>6</v>
      </c>
      <c r="B73" s="27" t="s">
        <v>7</v>
      </c>
      <c r="C73" s="28">
        <v>4409</v>
      </c>
      <c r="D73" s="28">
        <v>4409</v>
      </c>
      <c r="E73" s="28">
        <v>4409</v>
      </c>
      <c r="F73" s="28">
        <f t="shared" si="24"/>
        <v>0</v>
      </c>
      <c r="G73" s="42">
        <f t="shared" si="25"/>
        <v>0</v>
      </c>
      <c r="H73" s="28">
        <f t="shared" si="26"/>
        <v>0</v>
      </c>
      <c r="I73" s="29">
        <f t="shared" si="27"/>
        <v>0</v>
      </c>
      <c r="J73" s="30">
        <v>4409</v>
      </c>
      <c r="K73" s="31">
        <f t="shared" si="28"/>
        <v>0</v>
      </c>
      <c r="L73" s="32">
        <f t="shared" si="29"/>
        <v>0</v>
      </c>
    </row>
    <row r="74" spans="1:12" ht="17.100000000000001" customHeight="1" thickBot="1" x14ac:dyDescent="0.2">
      <c r="A74" s="58" t="s">
        <v>14</v>
      </c>
      <c r="B74" s="59"/>
      <c r="C74" s="7">
        <f>SUM(C68:C73)</f>
        <v>2000050</v>
      </c>
      <c r="D74" s="7">
        <f>SUM(D68:D73)</f>
        <v>2006601</v>
      </c>
      <c r="E74" s="7">
        <f>SUM(E68:E73)</f>
        <v>2007000</v>
      </c>
      <c r="F74" s="7">
        <f t="shared" si="24"/>
        <v>6950</v>
      </c>
      <c r="G74" s="43">
        <f t="shared" si="25"/>
        <v>3.0000000000000001E-3</v>
      </c>
      <c r="H74" s="7">
        <f t="shared" si="26"/>
        <v>399</v>
      </c>
      <c r="I74" s="8">
        <f t="shared" si="27"/>
        <v>0</v>
      </c>
      <c r="J74" s="4">
        <f>SUM(J68:J73)</f>
        <v>1961000</v>
      </c>
      <c r="K74" s="5">
        <f t="shared" si="28"/>
        <v>46000</v>
      </c>
      <c r="L74" s="6">
        <f t="shared" si="29"/>
        <v>2.3E-2</v>
      </c>
    </row>
    <row r="75" spans="1:12" ht="17.100000000000001" customHeight="1" x14ac:dyDescent="0.15"/>
    <row r="76" spans="1:12" ht="12.75" thickBot="1" x14ac:dyDescent="0.2">
      <c r="A76" s="1" t="s">
        <v>16</v>
      </c>
      <c r="L76" s="11" t="s">
        <v>15</v>
      </c>
    </row>
    <row r="77" spans="1:12" ht="20.100000000000001" customHeight="1" x14ac:dyDescent="0.15">
      <c r="A77" s="52" t="s">
        <v>33</v>
      </c>
      <c r="B77" s="53"/>
      <c r="C77" s="54" t="s">
        <v>35</v>
      </c>
      <c r="D77" s="54" t="s">
        <v>36</v>
      </c>
      <c r="E77" s="54" t="s">
        <v>37</v>
      </c>
      <c r="F77" s="56" t="s">
        <v>38</v>
      </c>
      <c r="G77" s="64"/>
      <c r="H77" s="65" t="s">
        <v>39</v>
      </c>
      <c r="I77" s="66"/>
      <c r="J77" s="60" t="s">
        <v>40</v>
      </c>
      <c r="K77" s="62" t="s">
        <v>41</v>
      </c>
      <c r="L77" s="63"/>
    </row>
    <row r="78" spans="1:12" ht="20.100000000000001" customHeight="1" x14ac:dyDescent="0.15">
      <c r="A78" s="61"/>
      <c r="B78" s="55"/>
      <c r="C78" s="55"/>
      <c r="D78" s="55"/>
      <c r="E78" s="55"/>
      <c r="F78" s="2"/>
      <c r="G78" s="39" t="s">
        <v>34</v>
      </c>
      <c r="H78" s="2"/>
      <c r="I78" s="3" t="s">
        <v>34</v>
      </c>
      <c r="J78" s="61"/>
      <c r="K78" s="2"/>
      <c r="L78" s="3" t="s">
        <v>34</v>
      </c>
    </row>
    <row r="79" spans="1:12" ht="17.100000000000001" customHeight="1" x14ac:dyDescent="0.15">
      <c r="A79" s="12">
        <v>1</v>
      </c>
      <c r="B79" s="13" t="s">
        <v>8</v>
      </c>
      <c r="C79" s="14">
        <v>61378</v>
      </c>
      <c r="D79" s="14">
        <v>67929</v>
      </c>
      <c r="E79" s="14">
        <v>68328</v>
      </c>
      <c r="F79" s="14">
        <f t="shared" ref="F79:F83" si="30">E79-C79</f>
        <v>6950</v>
      </c>
      <c r="G79" s="40">
        <f t="shared" ref="G79:G83" si="31">ROUND(F79/C79,3)</f>
        <v>0.113</v>
      </c>
      <c r="H79" s="14">
        <f t="shared" ref="H79:H83" si="32">E79-D79</f>
        <v>399</v>
      </c>
      <c r="I79" s="35">
        <f t="shared" ref="I79:I83" si="33">ROUND(H79/D79,3)</f>
        <v>6.0000000000000001E-3</v>
      </c>
      <c r="J79" s="16">
        <v>60965</v>
      </c>
      <c r="K79" s="17">
        <f>E79-J79</f>
        <v>7363</v>
      </c>
      <c r="L79" s="18">
        <f t="shared" ref="L79:L83" si="34">ROUND(K79/J79,3)</f>
        <v>0.121</v>
      </c>
    </row>
    <row r="80" spans="1:12" ht="17.100000000000001" customHeight="1" x14ac:dyDescent="0.15">
      <c r="A80" s="19">
        <v>2</v>
      </c>
      <c r="B80" s="33" t="s">
        <v>29</v>
      </c>
      <c r="C80" s="21">
        <v>1932571</v>
      </c>
      <c r="D80" s="21">
        <v>1932571</v>
      </c>
      <c r="E80" s="21">
        <v>1932571</v>
      </c>
      <c r="F80" s="21">
        <f t="shared" si="30"/>
        <v>0</v>
      </c>
      <c r="G80" s="41">
        <f t="shared" si="31"/>
        <v>0</v>
      </c>
      <c r="H80" s="21">
        <f t="shared" si="32"/>
        <v>0</v>
      </c>
      <c r="I80" s="36">
        <f t="shared" si="33"/>
        <v>0</v>
      </c>
      <c r="J80" s="23">
        <v>1893934</v>
      </c>
      <c r="K80" s="24">
        <f t="shared" ref="K80:K83" si="35">E80-J80</f>
        <v>38637</v>
      </c>
      <c r="L80" s="25">
        <f t="shared" si="34"/>
        <v>0.02</v>
      </c>
    </row>
    <row r="81" spans="1:12" ht="17.100000000000001" customHeight="1" x14ac:dyDescent="0.15">
      <c r="A81" s="19">
        <v>3</v>
      </c>
      <c r="B81" s="20" t="s">
        <v>11</v>
      </c>
      <c r="C81" s="21">
        <v>4101</v>
      </c>
      <c r="D81" s="21">
        <v>4101</v>
      </c>
      <c r="E81" s="21">
        <v>4101</v>
      </c>
      <c r="F81" s="21">
        <f t="shared" si="30"/>
        <v>0</v>
      </c>
      <c r="G81" s="41">
        <f t="shared" si="31"/>
        <v>0</v>
      </c>
      <c r="H81" s="21">
        <f t="shared" si="32"/>
        <v>0</v>
      </c>
      <c r="I81" s="36">
        <f t="shared" si="33"/>
        <v>0</v>
      </c>
      <c r="J81" s="23">
        <v>4101</v>
      </c>
      <c r="K81" s="24">
        <f t="shared" si="35"/>
        <v>0</v>
      </c>
      <c r="L81" s="25">
        <f t="shared" si="34"/>
        <v>0</v>
      </c>
    </row>
    <row r="82" spans="1:12" ht="17.100000000000001" customHeight="1" x14ac:dyDescent="0.15">
      <c r="A82" s="26">
        <v>4</v>
      </c>
      <c r="B82" s="27" t="s">
        <v>12</v>
      </c>
      <c r="C82" s="28">
        <v>2000</v>
      </c>
      <c r="D82" s="28">
        <v>2000</v>
      </c>
      <c r="E82" s="28">
        <v>2000</v>
      </c>
      <c r="F82" s="28">
        <f t="shared" si="30"/>
        <v>0</v>
      </c>
      <c r="G82" s="42">
        <f t="shared" si="31"/>
        <v>0</v>
      </c>
      <c r="H82" s="28">
        <f t="shared" si="32"/>
        <v>0</v>
      </c>
      <c r="I82" s="37">
        <f t="shared" si="33"/>
        <v>0</v>
      </c>
      <c r="J82" s="30">
        <v>2000</v>
      </c>
      <c r="K82" s="31">
        <f t="shared" si="35"/>
        <v>0</v>
      </c>
      <c r="L82" s="32">
        <f t="shared" si="34"/>
        <v>0</v>
      </c>
    </row>
    <row r="83" spans="1:12" ht="17.100000000000001" customHeight="1" thickBot="1" x14ac:dyDescent="0.2">
      <c r="A83" s="58" t="s">
        <v>14</v>
      </c>
      <c r="B83" s="59"/>
      <c r="C83" s="7">
        <f>SUM(C79:C82)</f>
        <v>2000050</v>
      </c>
      <c r="D83" s="7">
        <f>SUM(D79:D82)</f>
        <v>2006601</v>
      </c>
      <c r="E83" s="7">
        <f>SUM(E79:E82)</f>
        <v>2007000</v>
      </c>
      <c r="F83" s="7">
        <f t="shared" si="30"/>
        <v>6950</v>
      </c>
      <c r="G83" s="43">
        <f t="shared" si="31"/>
        <v>3.0000000000000001E-3</v>
      </c>
      <c r="H83" s="7">
        <f t="shared" si="32"/>
        <v>399</v>
      </c>
      <c r="I83" s="38">
        <f t="shared" si="33"/>
        <v>0</v>
      </c>
      <c r="J83" s="4">
        <f>SUM(J79:J82)</f>
        <v>1961000</v>
      </c>
      <c r="K83" s="5">
        <f t="shared" si="35"/>
        <v>46000</v>
      </c>
      <c r="L83" s="6">
        <f t="shared" si="34"/>
        <v>2.3E-2</v>
      </c>
    </row>
    <row r="84" spans="1:12" ht="17.100000000000001" customHeight="1" x14ac:dyDescent="0.15"/>
    <row r="85" spans="1:12" ht="14.25" x14ac:dyDescent="0.15">
      <c r="A85" s="57" t="s">
        <v>43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</row>
    <row r="87" spans="1:12" x14ac:dyDescent="0.15">
      <c r="A87" s="1" t="s">
        <v>32</v>
      </c>
    </row>
    <row r="89" spans="1:12" ht="12.75" thickBot="1" x14ac:dyDescent="0.2">
      <c r="A89" s="1" t="s">
        <v>13</v>
      </c>
      <c r="L89" s="11" t="s">
        <v>15</v>
      </c>
    </row>
    <row r="90" spans="1:12" ht="20.100000000000001" customHeight="1" x14ac:dyDescent="0.15">
      <c r="A90" s="52" t="s">
        <v>33</v>
      </c>
      <c r="B90" s="53"/>
      <c r="C90" s="54" t="s">
        <v>35</v>
      </c>
      <c r="D90" s="54" t="s">
        <v>36</v>
      </c>
      <c r="E90" s="54" t="s">
        <v>37</v>
      </c>
      <c r="F90" s="56" t="s">
        <v>38</v>
      </c>
      <c r="G90" s="64"/>
      <c r="H90" s="65" t="s">
        <v>39</v>
      </c>
      <c r="I90" s="66"/>
      <c r="J90" s="60" t="s">
        <v>40</v>
      </c>
      <c r="K90" s="62" t="s">
        <v>41</v>
      </c>
      <c r="L90" s="63"/>
    </row>
    <row r="91" spans="1:12" ht="20.100000000000001" customHeight="1" x14ac:dyDescent="0.15">
      <c r="A91" s="61"/>
      <c r="B91" s="55"/>
      <c r="C91" s="55"/>
      <c r="D91" s="55"/>
      <c r="E91" s="55"/>
      <c r="F91" s="2"/>
      <c r="G91" s="39" t="s">
        <v>34</v>
      </c>
      <c r="H91" s="2"/>
      <c r="I91" s="3" t="s">
        <v>34</v>
      </c>
      <c r="J91" s="61"/>
      <c r="K91" s="2"/>
      <c r="L91" s="3" t="s">
        <v>34</v>
      </c>
    </row>
    <row r="92" spans="1:12" ht="17.100000000000001" customHeight="1" x14ac:dyDescent="0.15">
      <c r="A92" s="12">
        <v>1</v>
      </c>
      <c r="B92" s="13" t="s">
        <v>4</v>
      </c>
      <c r="C92" s="14">
        <v>252</v>
      </c>
      <c r="D92" s="14">
        <v>252</v>
      </c>
      <c r="E92" s="14">
        <v>252</v>
      </c>
      <c r="F92" s="14">
        <f t="shared" ref="F92:F96" si="36">E92-C92</f>
        <v>0</v>
      </c>
      <c r="G92" s="40">
        <f t="shared" ref="G92:G96" si="37">ROUND(F92/C92,3)</f>
        <v>0</v>
      </c>
      <c r="H92" s="14">
        <f t="shared" ref="H92:H96" si="38">E92-D92</f>
        <v>0</v>
      </c>
      <c r="I92" s="35">
        <f t="shared" ref="I92:I96" si="39">ROUND(H92/D92,3)</f>
        <v>0</v>
      </c>
      <c r="J92" s="16">
        <v>252</v>
      </c>
      <c r="K92" s="17">
        <f t="shared" ref="K92:K96" si="40">E92-J92</f>
        <v>0</v>
      </c>
      <c r="L92" s="18">
        <f t="shared" ref="L92:L96" si="41">ROUND(K92/J92,3)</f>
        <v>0</v>
      </c>
    </row>
    <row r="93" spans="1:12" ht="17.100000000000001" customHeight="1" x14ac:dyDescent="0.15">
      <c r="A93" s="19">
        <v>2</v>
      </c>
      <c r="B93" s="20" t="s">
        <v>5</v>
      </c>
      <c r="C93" s="21">
        <v>245369</v>
      </c>
      <c r="D93" s="21">
        <v>241662</v>
      </c>
      <c r="E93" s="21">
        <v>241743</v>
      </c>
      <c r="F93" s="21">
        <f t="shared" si="36"/>
        <v>-3626</v>
      </c>
      <c r="G93" s="41">
        <f t="shared" si="37"/>
        <v>-1.4999999999999999E-2</v>
      </c>
      <c r="H93" s="21">
        <f t="shared" si="38"/>
        <v>81</v>
      </c>
      <c r="I93" s="36">
        <f t="shared" si="39"/>
        <v>0</v>
      </c>
      <c r="J93" s="23">
        <v>108743</v>
      </c>
      <c r="K93" s="24">
        <f t="shared" si="40"/>
        <v>133000</v>
      </c>
      <c r="L93" s="25">
        <f t="shared" si="41"/>
        <v>1.2230000000000001</v>
      </c>
    </row>
    <row r="94" spans="1:12" ht="17.100000000000001" customHeight="1" x14ac:dyDescent="0.15">
      <c r="A94" s="19">
        <v>3</v>
      </c>
      <c r="B94" s="20" t="s">
        <v>6</v>
      </c>
      <c r="C94" s="21">
        <v>3000</v>
      </c>
      <c r="D94" s="21">
        <v>3000</v>
      </c>
      <c r="E94" s="21">
        <v>3000</v>
      </c>
      <c r="F94" s="21">
        <f t="shared" si="36"/>
        <v>0</v>
      </c>
      <c r="G94" s="41">
        <f t="shared" si="37"/>
        <v>0</v>
      </c>
      <c r="H94" s="21">
        <f t="shared" si="38"/>
        <v>0</v>
      </c>
      <c r="I94" s="36">
        <f t="shared" si="39"/>
        <v>0</v>
      </c>
      <c r="J94" s="23">
        <v>10000</v>
      </c>
      <c r="K94" s="24">
        <f t="shared" si="40"/>
        <v>-7000</v>
      </c>
      <c r="L94" s="25">
        <f t="shared" si="41"/>
        <v>-0.7</v>
      </c>
    </row>
    <row r="95" spans="1:12" ht="17.100000000000001" customHeight="1" x14ac:dyDescent="0.15">
      <c r="A95" s="26">
        <v>4</v>
      </c>
      <c r="B95" s="27" t="s">
        <v>7</v>
      </c>
      <c r="C95" s="28">
        <v>5</v>
      </c>
      <c r="D95" s="28">
        <v>5</v>
      </c>
      <c r="E95" s="28">
        <v>5</v>
      </c>
      <c r="F95" s="28">
        <f t="shared" si="36"/>
        <v>0</v>
      </c>
      <c r="G95" s="42">
        <f t="shared" si="37"/>
        <v>0</v>
      </c>
      <c r="H95" s="28">
        <f t="shared" si="38"/>
        <v>0</v>
      </c>
      <c r="I95" s="37">
        <f t="shared" si="39"/>
        <v>0</v>
      </c>
      <c r="J95" s="30">
        <v>5</v>
      </c>
      <c r="K95" s="31">
        <f t="shared" si="40"/>
        <v>0</v>
      </c>
      <c r="L95" s="32">
        <f t="shared" si="41"/>
        <v>0</v>
      </c>
    </row>
    <row r="96" spans="1:12" ht="17.100000000000001" customHeight="1" thickBot="1" x14ac:dyDescent="0.2">
      <c r="A96" s="58" t="s">
        <v>14</v>
      </c>
      <c r="B96" s="59"/>
      <c r="C96" s="7">
        <f>SUM(C92:C95)</f>
        <v>248626</v>
      </c>
      <c r="D96" s="7">
        <f>SUM(D92:D95)</f>
        <v>244919</v>
      </c>
      <c r="E96" s="7">
        <f>SUM(E92:E95)</f>
        <v>245000</v>
      </c>
      <c r="F96" s="7">
        <f t="shared" si="36"/>
        <v>-3626</v>
      </c>
      <c r="G96" s="43">
        <f t="shared" si="37"/>
        <v>-1.4999999999999999E-2</v>
      </c>
      <c r="H96" s="7">
        <f t="shared" si="38"/>
        <v>81</v>
      </c>
      <c r="I96" s="38">
        <f t="shared" si="39"/>
        <v>0</v>
      </c>
      <c r="J96" s="4">
        <f>SUM(J92:J95)</f>
        <v>119000</v>
      </c>
      <c r="K96" s="5">
        <f t="shared" si="40"/>
        <v>126000</v>
      </c>
      <c r="L96" s="6">
        <f t="shared" si="41"/>
        <v>1.0589999999999999</v>
      </c>
    </row>
    <row r="97" spans="1:12" ht="17.100000000000001" customHeight="1" x14ac:dyDescent="0.15"/>
    <row r="98" spans="1:12" ht="12.75" thickBot="1" x14ac:dyDescent="0.2">
      <c r="A98" s="1" t="s">
        <v>16</v>
      </c>
      <c r="L98" s="11" t="s">
        <v>15</v>
      </c>
    </row>
    <row r="99" spans="1:12" ht="20.100000000000001" customHeight="1" x14ac:dyDescent="0.15">
      <c r="A99" s="52" t="s">
        <v>33</v>
      </c>
      <c r="B99" s="53"/>
      <c r="C99" s="54" t="s">
        <v>35</v>
      </c>
      <c r="D99" s="54" t="s">
        <v>36</v>
      </c>
      <c r="E99" s="54" t="s">
        <v>37</v>
      </c>
      <c r="F99" s="56" t="s">
        <v>38</v>
      </c>
      <c r="G99" s="64"/>
      <c r="H99" s="65" t="s">
        <v>39</v>
      </c>
      <c r="I99" s="66"/>
      <c r="J99" s="60" t="s">
        <v>40</v>
      </c>
      <c r="K99" s="62" t="s">
        <v>41</v>
      </c>
      <c r="L99" s="63"/>
    </row>
    <row r="100" spans="1:12" ht="20.100000000000001" customHeight="1" x14ac:dyDescent="0.15">
      <c r="A100" s="61"/>
      <c r="B100" s="55"/>
      <c r="C100" s="55"/>
      <c r="D100" s="55"/>
      <c r="E100" s="55"/>
      <c r="F100" s="2"/>
      <c r="G100" s="39" t="s">
        <v>34</v>
      </c>
      <c r="H100" s="2"/>
      <c r="I100" s="3" t="s">
        <v>34</v>
      </c>
      <c r="J100" s="61"/>
      <c r="K100" s="2"/>
      <c r="L100" s="3" t="s">
        <v>34</v>
      </c>
    </row>
    <row r="101" spans="1:12" ht="17.100000000000001" customHeight="1" x14ac:dyDescent="0.15">
      <c r="A101" s="12">
        <v>1</v>
      </c>
      <c r="B101" s="13" t="s">
        <v>8</v>
      </c>
      <c r="C101" s="14">
        <v>34765</v>
      </c>
      <c r="D101" s="14">
        <v>34328</v>
      </c>
      <c r="E101" s="14">
        <v>34409</v>
      </c>
      <c r="F101" s="14">
        <f t="shared" ref="F101:F105" si="42">E101-C101</f>
        <v>-356</v>
      </c>
      <c r="G101" s="40">
        <f t="shared" ref="G101:G105" si="43">ROUND(F101/C101,3)</f>
        <v>-0.01</v>
      </c>
      <c r="H101" s="14">
        <f t="shared" ref="H101:H105" si="44">E101-D101</f>
        <v>81</v>
      </c>
      <c r="I101" s="35">
        <f t="shared" ref="I101:I105" si="45">ROUND(H101/D101,3)</f>
        <v>2E-3</v>
      </c>
      <c r="J101" s="16">
        <v>22825</v>
      </c>
      <c r="K101" s="17">
        <f t="shared" ref="K101:K105" si="46">E101-J101</f>
        <v>11584</v>
      </c>
      <c r="L101" s="18">
        <f t="shared" ref="L101:L105" si="47">ROUND(K101/J101,3)</f>
        <v>0.50800000000000001</v>
      </c>
    </row>
    <row r="102" spans="1:12" ht="17.100000000000001" customHeight="1" x14ac:dyDescent="0.15">
      <c r="A102" s="19">
        <v>2</v>
      </c>
      <c r="B102" s="33" t="s">
        <v>9</v>
      </c>
      <c r="C102" s="21">
        <v>180208</v>
      </c>
      <c r="D102" s="21">
        <v>176938</v>
      </c>
      <c r="E102" s="21">
        <v>176938</v>
      </c>
      <c r="F102" s="21">
        <f t="shared" si="42"/>
        <v>-3270</v>
      </c>
      <c r="G102" s="41">
        <f t="shared" si="43"/>
        <v>-1.7999999999999999E-2</v>
      </c>
      <c r="H102" s="21">
        <f t="shared" si="44"/>
        <v>0</v>
      </c>
      <c r="I102" s="36">
        <f t="shared" si="45"/>
        <v>0</v>
      </c>
      <c r="J102" s="23">
        <v>58716</v>
      </c>
      <c r="K102" s="24">
        <f t="shared" si="46"/>
        <v>118222</v>
      </c>
      <c r="L102" s="25">
        <f t="shared" si="47"/>
        <v>2.0129999999999999</v>
      </c>
    </row>
    <row r="103" spans="1:12" ht="17.100000000000001" customHeight="1" x14ac:dyDescent="0.15">
      <c r="A103" s="19">
        <v>3</v>
      </c>
      <c r="B103" s="20" t="s">
        <v>10</v>
      </c>
      <c r="C103" s="21">
        <v>32653</v>
      </c>
      <c r="D103" s="21">
        <v>32653</v>
      </c>
      <c r="E103" s="21">
        <v>32653</v>
      </c>
      <c r="F103" s="21">
        <f t="shared" si="42"/>
        <v>0</v>
      </c>
      <c r="G103" s="41">
        <f t="shared" si="43"/>
        <v>0</v>
      </c>
      <c r="H103" s="21">
        <f t="shared" si="44"/>
        <v>0</v>
      </c>
      <c r="I103" s="36">
        <f t="shared" si="45"/>
        <v>0</v>
      </c>
      <c r="J103" s="23">
        <v>36459</v>
      </c>
      <c r="K103" s="24">
        <f t="shared" si="46"/>
        <v>-3806</v>
      </c>
      <c r="L103" s="25">
        <f t="shared" si="47"/>
        <v>-0.104</v>
      </c>
    </row>
    <row r="104" spans="1:12" ht="17.100000000000001" customHeight="1" x14ac:dyDescent="0.15">
      <c r="A104" s="26">
        <v>4</v>
      </c>
      <c r="B104" s="27" t="s">
        <v>12</v>
      </c>
      <c r="C104" s="28">
        <v>1000</v>
      </c>
      <c r="D104" s="28">
        <v>1000</v>
      </c>
      <c r="E104" s="28">
        <v>1000</v>
      </c>
      <c r="F104" s="28">
        <f t="shared" si="42"/>
        <v>0</v>
      </c>
      <c r="G104" s="42">
        <f t="shared" si="43"/>
        <v>0</v>
      </c>
      <c r="H104" s="28">
        <f t="shared" si="44"/>
        <v>0</v>
      </c>
      <c r="I104" s="37">
        <f t="shared" si="45"/>
        <v>0</v>
      </c>
      <c r="J104" s="30">
        <v>1000</v>
      </c>
      <c r="K104" s="31">
        <f t="shared" si="46"/>
        <v>0</v>
      </c>
      <c r="L104" s="32">
        <f t="shared" si="47"/>
        <v>0</v>
      </c>
    </row>
    <row r="105" spans="1:12" ht="17.100000000000001" customHeight="1" thickBot="1" x14ac:dyDescent="0.2">
      <c r="A105" s="58" t="s">
        <v>14</v>
      </c>
      <c r="B105" s="59"/>
      <c r="C105" s="7">
        <f>SUM(C101:C104)</f>
        <v>248626</v>
      </c>
      <c r="D105" s="7">
        <f>SUM(D101:D104)</f>
        <v>244919</v>
      </c>
      <c r="E105" s="7">
        <f>SUM(E101:E104)</f>
        <v>245000</v>
      </c>
      <c r="F105" s="7">
        <f t="shared" si="42"/>
        <v>-3626</v>
      </c>
      <c r="G105" s="43">
        <f t="shared" si="43"/>
        <v>-1.4999999999999999E-2</v>
      </c>
      <c r="H105" s="7">
        <f t="shared" si="44"/>
        <v>81</v>
      </c>
      <c r="I105" s="38">
        <f t="shared" si="45"/>
        <v>0</v>
      </c>
      <c r="J105" s="4">
        <f>SUM(J101:J104)</f>
        <v>119000</v>
      </c>
      <c r="K105" s="5">
        <f t="shared" si="46"/>
        <v>126000</v>
      </c>
      <c r="L105" s="6">
        <f t="shared" si="47"/>
        <v>1.0589999999999999</v>
      </c>
    </row>
    <row r="106" spans="1:12" ht="17.100000000000001" customHeight="1" x14ac:dyDescent="0.15"/>
  </sheetData>
  <mergeCells count="76">
    <mergeCell ref="K90:L90"/>
    <mergeCell ref="A99:B100"/>
    <mergeCell ref="C99:C100"/>
    <mergeCell ref="D99:D100"/>
    <mergeCell ref="F99:G99"/>
    <mergeCell ref="J99:J100"/>
    <mergeCell ref="K99:L99"/>
    <mergeCell ref="A90:B91"/>
    <mergeCell ref="C90:C91"/>
    <mergeCell ref="D90:D91"/>
    <mergeCell ref="F90:G90"/>
    <mergeCell ref="J90:J91"/>
    <mergeCell ref="A96:B96"/>
    <mergeCell ref="H90:I90"/>
    <mergeCell ref="E99:E100"/>
    <mergeCell ref="H99:I99"/>
    <mergeCell ref="C77:C78"/>
    <mergeCell ref="D77:D78"/>
    <mergeCell ref="F77:G77"/>
    <mergeCell ref="J77:J78"/>
    <mergeCell ref="K77:L77"/>
    <mergeCell ref="K37:L37"/>
    <mergeCell ref="A51:B52"/>
    <mergeCell ref="C51:C52"/>
    <mergeCell ref="D51:D52"/>
    <mergeCell ref="F51:G51"/>
    <mergeCell ref="J51:J52"/>
    <mergeCell ref="K51:L51"/>
    <mergeCell ref="A37:B38"/>
    <mergeCell ref="C37:C38"/>
    <mergeCell ref="D37:D38"/>
    <mergeCell ref="F37:G37"/>
    <mergeCell ref="J37:J38"/>
    <mergeCell ref="E37:E38"/>
    <mergeCell ref="H37:I37"/>
    <mergeCell ref="E51:E52"/>
    <mergeCell ref="H51:I51"/>
    <mergeCell ref="K6:L6"/>
    <mergeCell ref="A19:B20"/>
    <mergeCell ref="C19:C20"/>
    <mergeCell ref="D19:D20"/>
    <mergeCell ref="F19:G19"/>
    <mergeCell ref="J19:J20"/>
    <mergeCell ref="K19:L19"/>
    <mergeCell ref="A61:L61"/>
    <mergeCell ref="A1:L1"/>
    <mergeCell ref="A16:B16"/>
    <mergeCell ref="A30:B30"/>
    <mergeCell ref="A32:L32"/>
    <mergeCell ref="A48:B48"/>
    <mergeCell ref="A59:B59"/>
    <mergeCell ref="A6:B7"/>
    <mergeCell ref="C6:C7"/>
    <mergeCell ref="D6:D7"/>
    <mergeCell ref="F6:G6"/>
    <mergeCell ref="J6:J7"/>
    <mergeCell ref="E6:E7"/>
    <mergeCell ref="H6:I6"/>
    <mergeCell ref="E19:E20"/>
    <mergeCell ref="H19:I19"/>
    <mergeCell ref="A105:B105"/>
    <mergeCell ref="A74:B74"/>
    <mergeCell ref="A83:B83"/>
    <mergeCell ref="A85:L85"/>
    <mergeCell ref="A66:B67"/>
    <mergeCell ref="C66:C67"/>
    <mergeCell ref="D66:D67"/>
    <mergeCell ref="F66:G66"/>
    <mergeCell ref="J66:J67"/>
    <mergeCell ref="K66:L66"/>
    <mergeCell ref="A77:B78"/>
    <mergeCell ref="E66:E67"/>
    <mergeCell ref="H66:I66"/>
    <mergeCell ref="E77:E78"/>
    <mergeCell ref="H77:I77"/>
    <mergeCell ref="E90:E91"/>
  </mergeCells>
  <phoneticPr fontId="20"/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3" manualBreakCount="3">
    <brk id="31" max="4" man="1"/>
    <brk id="60" max="4" man="1"/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特別会計</vt:lpstr>
      <vt:lpstr>特別会計!Print_Area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前澤　直史</dc:creator>
  <cp:lastModifiedBy>Setup</cp:lastModifiedBy>
  <cp:lastPrinted>2021-02-02T04:57:39Z</cp:lastPrinted>
  <dcterms:created xsi:type="dcterms:W3CDTF">2021-01-19T08:01:10Z</dcterms:created>
  <dcterms:modified xsi:type="dcterms:W3CDTF">2021-02-05T00:58:04Z</dcterms:modified>
</cp:coreProperties>
</file>