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最終\"/>
    </mc:Choice>
  </mc:AlternateContent>
  <bookViews>
    <workbookView xWindow="0" yWindow="0" windowWidth="20490" windowHeight="7530"/>
  </bookViews>
  <sheets>
    <sheet name="一般会計" sheetId="2" r:id="rId1"/>
  </sheets>
  <definedNames>
    <definedName name="_xlnm.Print_Area" localSheetId="0">一般会計!$A$1:$L$49</definedName>
  </definedNames>
  <calcPr calcId="162913"/>
</workbook>
</file>

<file path=xl/calcChain.xml><?xml version="1.0" encoding="utf-8"?>
<calcChain xmlns="http://schemas.openxmlformats.org/spreadsheetml/2006/main">
  <c r="F38" i="2" l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26" i="2"/>
  <c r="J46" i="2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E46" i="2"/>
  <c r="F40" i="2"/>
  <c r="F45" i="2"/>
  <c r="G45" i="2" s="1"/>
  <c r="F44" i="2"/>
  <c r="G44" i="2" s="1"/>
  <c r="F43" i="2"/>
  <c r="G43" i="2" s="1"/>
  <c r="F42" i="2"/>
  <c r="G42" i="2" s="1"/>
  <c r="F41" i="2"/>
  <c r="G41" i="2" s="1"/>
  <c r="G40" i="2"/>
  <c r="F39" i="2"/>
  <c r="G39" i="2" s="1"/>
  <c r="G38" i="2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C27" i="2"/>
  <c r="D27" i="2"/>
  <c r="E27" i="2"/>
  <c r="L26" i="2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F26" i="2"/>
  <c r="G26" i="2" s="1"/>
  <c r="F25" i="2"/>
  <c r="F24" i="2"/>
  <c r="G24" i="2" s="1"/>
  <c r="F23" i="2"/>
  <c r="G23" i="2" s="1"/>
  <c r="F22" i="2"/>
  <c r="G22" i="2" s="1"/>
  <c r="F21" i="2"/>
  <c r="F20" i="2"/>
  <c r="G20" i="2" s="1"/>
  <c r="F19" i="2"/>
  <c r="G19" i="2" s="1"/>
  <c r="F18" i="2"/>
  <c r="G18" i="2" s="1"/>
  <c r="F17" i="2"/>
  <c r="F16" i="2"/>
  <c r="G16" i="2" s="1"/>
  <c r="F15" i="2"/>
  <c r="G15" i="2" s="1"/>
  <c r="F14" i="2"/>
  <c r="G14" i="2" s="1"/>
  <c r="F13" i="2"/>
  <c r="F12" i="2"/>
  <c r="G12" i="2" s="1"/>
  <c r="F11" i="2"/>
  <c r="G11" i="2" s="1"/>
  <c r="F10" i="2"/>
  <c r="G10" i="2" s="1"/>
  <c r="F9" i="2"/>
  <c r="F8" i="2"/>
  <c r="G8" i="2" s="1"/>
  <c r="F7" i="2"/>
  <c r="G7" i="2" s="1"/>
  <c r="H6" i="2"/>
  <c r="H27" i="2" s="1"/>
  <c r="I27" i="2" s="1"/>
  <c r="F6" i="2"/>
  <c r="F27" i="2" s="1"/>
  <c r="G27" i="2" s="1"/>
  <c r="G6" i="2" l="1"/>
  <c r="I6" i="2"/>
  <c r="E49" i="2"/>
  <c r="K46" i="2"/>
  <c r="L46" i="2" s="1"/>
  <c r="G9" i="2"/>
  <c r="G13" i="2"/>
  <c r="G17" i="2"/>
  <c r="G21" i="2"/>
  <c r="G25" i="2"/>
  <c r="D46" i="2"/>
  <c r="H46" i="2" s="1"/>
  <c r="I46" i="2" s="1"/>
  <c r="D49" i="2" l="1"/>
  <c r="C46" i="2" l="1"/>
  <c r="F46" i="2" s="1"/>
  <c r="G46" i="2" s="1"/>
  <c r="J27" i="2"/>
  <c r="K27" i="2" s="1"/>
  <c r="L27" i="2" s="1"/>
  <c r="C49" i="2"/>
</calcChain>
</file>

<file path=xl/sharedStrings.xml><?xml version="1.0" encoding="utf-8"?>
<sst xmlns="http://schemas.openxmlformats.org/spreadsheetml/2006/main" count="68" uniqueCount="53">
  <si>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</si>
  <si>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</si>
  <si>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</si>
  <si>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</si>
  <si>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</si>
  <si>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</si>
  <si>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</si>
  <si>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環境性能割交付金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</si>
  <si>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</si>
  <si>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</si>
  <si>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</si>
  <si>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</si>
  <si>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</si>
  <si>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</si>
  <si>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</si>
  <si>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</si>
  <si>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</si>
  <si>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</si>
  <si>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</si>
  <si>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</si>
  <si>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</si>
  <si>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</si>
  <si>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</si>
  <si>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</si>
  <si>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</si>
  <si>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</si>
  <si>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</si>
  <si>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</si>
  <si>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</si>
  <si>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</si>
  <si>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</si>
  <si>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</si>
  <si>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</si>
  <si>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</si>
  <si>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</si>
  <si>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歳入</t>
    <rPh sb="0" eb="2">
      <t>サイニュウ</t>
    </rPh>
    <phoneticPr fontId="20"/>
  </si>
  <si>
    <t>合　　計</t>
    <rPh sb="0" eb="1">
      <t>ア</t>
    </rPh>
    <rPh sb="3" eb="4">
      <t>ケイ</t>
    </rPh>
    <phoneticPr fontId="20"/>
  </si>
  <si>
    <t>（単位：千円）</t>
    <rPh sb="1" eb="3">
      <t>タンイ</t>
    </rPh>
    <rPh sb="4" eb="6">
      <t>センエン</t>
    </rPh>
    <phoneticPr fontId="20"/>
  </si>
  <si>
    <t>歳出</t>
    <rPh sb="0" eb="2">
      <t>サイシュツ</t>
    </rPh>
    <phoneticPr fontId="20"/>
  </si>
  <si>
    <t>収支ギャップ</t>
    <rPh sb="0" eb="2">
      <t>シュウシ</t>
    </rPh>
    <phoneticPr fontId="20"/>
  </si>
  <si>
    <t>款</t>
    <rPh sb="0" eb="1">
      <t>カン</t>
    </rPh>
    <phoneticPr fontId="23"/>
  </si>
  <si>
    <t>増減率</t>
    <rPh sb="0" eb="2">
      <t>ゾウゲン</t>
    </rPh>
    <rPh sb="2" eb="3">
      <t>リツ</t>
    </rPh>
    <phoneticPr fontId="23"/>
  </si>
  <si>
    <t>令和３年度
要求額
（Ａ）</t>
    <rPh sb="0" eb="2">
      <t>レイワ</t>
    </rPh>
    <rPh sb="3" eb="5">
      <t>ネンド</t>
    </rPh>
    <rPh sb="6" eb="9">
      <t>ヨウキュウガク</t>
    </rPh>
    <phoneticPr fontId="23"/>
  </si>
  <si>
    <t>令和３年度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23"/>
  </si>
  <si>
    <t>令和３年度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23"/>
  </si>
  <si>
    <t>比較（Ｃ)－（Ａ)</t>
    <rPh sb="0" eb="2">
      <t>ヒカク</t>
    </rPh>
    <phoneticPr fontId="23"/>
  </si>
  <si>
    <t>比較（Ｃ)－（Ｂ)</t>
    <rPh sb="0" eb="2">
      <t>ヒカク</t>
    </rPh>
    <phoneticPr fontId="23"/>
  </si>
  <si>
    <t>令和２年度
予算額
（Ｄ)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23"/>
  </si>
  <si>
    <t>比較（Ｃ)－（Ｄ)</t>
    <rPh sb="0" eb="2">
      <t>ヒカク</t>
    </rPh>
    <phoneticPr fontId="23"/>
  </si>
  <si>
    <t>令和３年度
要求額</t>
    <phoneticPr fontId="20"/>
  </si>
  <si>
    <t>令和３年度
財政課査定額</t>
    <rPh sb="6" eb="9">
      <t>ザイセイカ</t>
    </rPh>
    <phoneticPr fontId="20"/>
  </si>
  <si>
    <t>令和３年度
最終査定額</t>
    <rPh sb="6" eb="8">
      <t>サイシュウ</t>
    </rPh>
    <phoneticPr fontId="20"/>
  </si>
  <si>
    <t>一般会計（款別）最終査定額</t>
    <rPh sb="0" eb="2">
      <t>イッパン</t>
    </rPh>
    <rPh sb="2" eb="4">
      <t>カイケイ</t>
    </rPh>
    <rPh sb="5" eb="6">
      <t>カン</t>
    </rPh>
    <rPh sb="6" eb="7">
      <t>ベツ</t>
    </rPh>
    <rPh sb="8" eb="10">
      <t>サイシュウ</t>
    </rPh>
    <rPh sb="10" eb="12">
      <t>サテイ</t>
    </rPh>
    <rPh sb="12" eb="13">
      <t>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</si>
</sst>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 &quot;;&quot;▲ &quot;#,##0&quot; &quot;"/>
    <numFmt numFmtId="178" formatCode="0.0%&quot; &quot;;&quot;▲ &quot;0.0%&quot; &quot;"/>
  </numFmts>
  <fonts count="24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177" fontId="21" fillId="34" borderId="17" xfId="0" applyNumberFormat="1" applyFont="1" applyFill="1" applyBorder="1">
      <alignment vertical="center"/>
    </xf>
    <xf numFmtId="177" fontId="21" fillId="34" borderId="18" xfId="0" applyNumberFormat="1" applyFont="1" applyFill="1" applyBorder="1">
      <alignment vertical="center"/>
    </xf>
    <xf numFmtId="178" fontId="21" fillId="34" borderId="19" xfId="0" applyNumberFormat="1" applyFont="1" applyFill="1" applyBorder="1">
      <alignment vertical="center"/>
    </xf>
    <xf numFmtId="177" fontId="21" fillId="0" borderId="18" xfId="0" applyNumberFormat="1" applyFont="1" applyBorder="1">
      <alignment vertical="center"/>
    </xf>
    <xf numFmtId="178" fontId="21" fillId="0" borderId="19" xfId="0" applyNumberFormat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177" fontId="21" fillId="0" borderId="23" xfId="0" applyNumberFormat="1" applyFont="1" applyBorder="1">
      <alignment vertical="center"/>
    </xf>
    <xf numFmtId="178" fontId="21" fillId="0" borderId="24" xfId="0" applyNumberFormat="1" applyFont="1" applyBorder="1">
      <alignment vertical="center"/>
    </xf>
    <xf numFmtId="177" fontId="21" fillId="34" borderId="25" xfId="0" applyNumberFormat="1" applyFont="1" applyFill="1" applyBorder="1">
      <alignment vertical="center"/>
    </xf>
    <xf numFmtId="177" fontId="21" fillId="34" borderId="23" xfId="0" applyNumberFormat="1" applyFont="1" applyFill="1" applyBorder="1">
      <alignment vertical="center"/>
    </xf>
    <xf numFmtId="178" fontId="21" fillId="34" borderId="24" xfId="0" applyNumberFormat="1" applyFont="1" applyFill="1" applyBorder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>
      <alignment vertical="center"/>
    </xf>
    <xf numFmtId="177" fontId="21" fillId="0" borderId="28" xfId="0" applyNumberFormat="1" applyFont="1" applyBorder="1">
      <alignment vertical="center"/>
    </xf>
    <xf numFmtId="178" fontId="21" fillId="0" borderId="29" xfId="0" applyNumberFormat="1" applyFont="1" applyBorder="1">
      <alignment vertical="center"/>
    </xf>
    <xf numFmtId="177" fontId="21" fillId="34" borderId="30" xfId="0" applyNumberFormat="1" applyFont="1" applyFill="1" applyBorder="1">
      <alignment vertical="center"/>
    </xf>
    <xf numFmtId="177" fontId="21" fillId="34" borderId="28" xfId="0" applyNumberFormat="1" applyFont="1" applyFill="1" applyBorder="1">
      <alignment vertical="center"/>
    </xf>
    <xf numFmtId="178" fontId="21" fillId="34" borderId="29" xfId="0" applyNumberFormat="1" applyFont="1" applyFill="1" applyBorder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>
      <alignment vertical="center"/>
    </xf>
    <xf numFmtId="177" fontId="21" fillId="0" borderId="33" xfId="0" applyNumberFormat="1" applyFont="1" applyBorder="1">
      <alignment vertical="center"/>
    </xf>
    <xf numFmtId="178" fontId="21" fillId="0" borderId="34" xfId="0" applyNumberFormat="1" applyFont="1" applyBorder="1">
      <alignment vertical="center"/>
    </xf>
    <xf numFmtId="177" fontId="21" fillId="34" borderId="35" xfId="0" applyNumberFormat="1" applyFont="1" applyFill="1" applyBorder="1">
      <alignment vertical="center"/>
    </xf>
    <xf numFmtId="177" fontId="21" fillId="34" borderId="33" xfId="0" applyNumberFormat="1" applyFont="1" applyFill="1" applyBorder="1">
      <alignment vertical="center"/>
    </xf>
    <xf numFmtId="178" fontId="21" fillId="34" borderId="34" xfId="0" applyNumberFormat="1" applyFont="1" applyFill="1" applyBorder="1">
      <alignment vertical="center"/>
    </xf>
    <xf numFmtId="0" fontId="21" fillId="33" borderId="37" xfId="0" applyFont="1" applyFill="1" applyBorder="1" applyAlignment="1">
      <alignment horizontal="center" vertical="center"/>
    </xf>
    <xf numFmtId="178" fontId="21" fillId="0" borderId="38" xfId="0" applyNumberFormat="1" applyFont="1" applyBorder="1">
      <alignment vertical="center"/>
    </xf>
    <xf numFmtId="178" fontId="21" fillId="0" borderId="39" xfId="0" applyNumberFormat="1" applyFont="1" applyBorder="1">
      <alignment vertical="center"/>
    </xf>
    <xf numFmtId="178" fontId="21" fillId="0" borderId="40" xfId="0" applyNumberFormat="1" applyFont="1" applyBorder="1">
      <alignment vertical="center"/>
    </xf>
    <xf numFmtId="178" fontId="21" fillId="0" borderId="41" xfId="0" applyNumberFormat="1" applyFont="1" applyBorder="1">
      <alignment vertical="center"/>
    </xf>
    <xf numFmtId="176" fontId="21" fillId="33" borderId="42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Border="1">
      <alignment vertical="center"/>
    </xf>
    <xf numFmtId="176" fontId="21" fillId="33" borderId="20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FF99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9"/>
  <sheetViews>
    <sheetView tabSelected="1" view="pageBreakPreview" zoomScale="85" zoomScaleNormal="100" zoomScaleSheetLayoutView="85" workbookViewId="0">
      <selection activeCell="E7" sqref="E7"/>
    </sheetView>
  </sheetViews>
  <sheetFormatPr defaultRowHeight="12" x14ac:dyDescent="0.15"/>
  <cols>
    <col min="1" max="1" width="5.125" style="1" customWidth="1"/>
    <col min="2" max="2" width="22.75" style="1" customWidth="1"/>
    <col min="3" max="5" width="15" style="2" customWidth="1"/>
    <col min="6" max="6" width="14.75" style="2" customWidth="1"/>
    <col min="7" max="7" width="11.375" style="2" customWidth="1"/>
    <col min="8" max="8" width="14.75" style="2" customWidth="1"/>
    <col min="9" max="9" width="11.375" style="2" customWidth="1"/>
    <col min="10" max="10" width="15" style="2" customWidth="1"/>
    <col min="11" max="11" width="14.75" style="2" customWidth="1"/>
    <col min="12" max="12" width="11.375" style="2" customWidth="1"/>
    <col min="13" max="16384" width="9" style="1"/>
  </cols>
  <sheetData>
    <row r="1" spans="1:12" ht="14.25" x14ac:dyDescent="0.15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ht="12.75" thickBot="1" x14ac:dyDescent="0.2">
      <c r="A3" s="1" t="s">
        <v>35</v>
      </c>
      <c r="L3" s="3" t="s">
        <v>37</v>
      </c>
    </row>
    <row r="4" spans="1:12" ht="20.100000000000001" customHeight="1" x14ac:dyDescent="0.15">
      <c r="A4" s="41" t="s">
        <v>40</v>
      </c>
      <c r="B4" s="42"/>
      <c r="C4" s="45" t="s">
        <v>42</v>
      </c>
      <c r="D4" s="45" t="s">
        <v>43</v>
      </c>
      <c r="E4" s="45" t="s">
        <v>44</v>
      </c>
      <c r="F4" s="47" t="s">
        <v>45</v>
      </c>
      <c r="G4" s="56"/>
      <c r="H4" s="47" t="s">
        <v>46</v>
      </c>
      <c r="I4" s="48"/>
      <c r="J4" s="52" t="s">
        <v>47</v>
      </c>
      <c r="K4" s="54" t="s">
        <v>48</v>
      </c>
      <c r="L4" s="55"/>
    </row>
    <row r="5" spans="1:12" ht="20.100000000000001" customHeight="1" x14ac:dyDescent="0.15">
      <c r="A5" s="53"/>
      <c r="B5" s="46"/>
      <c r="C5" s="46"/>
      <c r="D5" s="46"/>
      <c r="E5" s="46"/>
      <c r="F5" s="5"/>
      <c r="G5" s="33" t="s">
        <v>41</v>
      </c>
      <c r="H5" s="5"/>
      <c r="I5" s="6" t="s">
        <v>41</v>
      </c>
      <c r="J5" s="53"/>
      <c r="K5" s="5"/>
      <c r="L5" s="6" t="s">
        <v>41</v>
      </c>
    </row>
    <row r="6" spans="1:12" ht="13.5" customHeight="1" x14ac:dyDescent="0.15">
      <c r="A6" s="12">
        <v>1</v>
      </c>
      <c r="B6" s="13" t="s">
        <v>0</v>
      </c>
      <c r="C6" s="14">
        <v>21915155</v>
      </c>
      <c r="D6" s="14">
        <v>21923705</v>
      </c>
      <c r="E6" s="14">
        <v>21923705</v>
      </c>
      <c r="F6" s="14">
        <f>E6-C6</f>
        <v>8550</v>
      </c>
      <c r="G6" s="34">
        <f>ROUND(F6/C6,3)</f>
        <v>0</v>
      </c>
      <c r="H6" s="14">
        <f>E6-D6</f>
        <v>0</v>
      </c>
      <c r="I6" s="15">
        <f>ROUND(H6/D6,3)</f>
        <v>0</v>
      </c>
      <c r="J6" s="16">
        <v>23069464</v>
      </c>
      <c r="K6" s="17">
        <f>E6-J6</f>
        <v>-1145759</v>
      </c>
      <c r="L6" s="18">
        <f>ROUND(K6/J6,3)</f>
        <v>-0.05</v>
      </c>
    </row>
    <row r="7" spans="1:12" ht="13.5" customHeight="1" x14ac:dyDescent="0.15">
      <c r="A7" s="19">
        <v>2</v>
      </c>
      <c r="B7" s="20" t="s">
        <v>1</v>
      </c>
      <c r="C7" s="21">
        <v>443222</v>
      </c>
      <c r="D7" s="21">
        <v>443222</v>
      </c>
      <c r="E7" s="21">
        <v>443222</v>
      </c>
      <c r="F7" s="21">
        <f t="shared" ref="F7:F26" si="0">E7-C7</f>
        <v>0</v>
      </c>
      <c r="G7" s="35">
        <f t="shared" ref="G7:G25" si="1">ROUND(F7/C7,3)</f>
        <v>0</v>
      </c>
      <c r="H7" s="21">
        <f t="shared" ref="H7:H26" si="2">E7-D7</f>
        <v>0</v>
      </c>
      <c r="I7" s="22">
        <f t="shared" ref="I7:I26" si="3">ROUND(H7/D7,3)</f>
        <v>0</v>
      </c>
      <c r="J7" s="23">
        <v>452222</v>
      </c>
      <c r="K7" s="24">
        <f t="shared" ref="K7:K25" si="4">E7-J7</f>
        <v>-9000</v>
      </c>
      <c r="L7" s="25">
        <f t="shared" ref="L7:L27" si="5">ROUND(K7/J7,3)</f>
        <v>-0.02</v>
      </c>
    </row>
    <row r="8" spans="1:12" ht="13.5" customHeight="1" x14ac:dyDescent="0.15">
      <c r="A8" s="19">
        <v>3</v>
      </c>
      <c r="B8" s="20" t="s">
        <v>2</v>
      </c>
      <c r="C8" s="21">
        <v>14000</v>
      </c>
      <c r="D8" s="21">
        <v>14000</v>
      </c>
      <c r="E8" s="21">
        <v>14000</v>
      </c>
      <c r="F8" s="21">
        <f t="shared" si="0"/>
        <v>0</v>
      </c>
      <c r="G8" s="35">
        <f t="shared" si="1"/>
        <v>0</v>
      </c>
      <c r="H8" s="21">
        <f t="shared" si="2"/>
        <v>0</v>
      </c>
      <c r="I8" s="22">
        <f t="shared" si="3"/>
        <v>0</v>
      </c>
      <c r="J8" s="23">
        <v>14000</v>
      </c>
      <c r="K8" s="24">
        <f t="shared" si="4"/>
        <v>0</v>
      </c>
      <c r="L8" s="25">
        <f t="shared" si="5"/>
        <v>0</v>
      </c>
    </row>
    <row r="9" spans="1:12" ht="13.5" customHeight="1" x14ac:dyDescent="0.15">
      <c r="A9" s="19">
        <v>4</v>
      </c>
      <c r="B9" s="20" t="s">
        <v>3</v>
      </c>
      <c r="C9" s="21">
        <v>90000</v>
      </c>
      <c r="D9" s="21">
        <v>90000</v>
      </c>
      <c r="E9" s="21">
        <v>90000</v>
      </c>
      <c r="F9" s="21">
        <f t="shared" si="0"/>
        <v>0</v>
      </c>
      <c r="G9" s="35">
        <f t="shared" si="1"/>
        <v>0</v>
      </c>
      <c r="H9" s="21">
        <f t="shared" si="2"/>
        <v>0</v>
      </c>
      <c r="I9" s="22">
        <f t="shared" si="3"/>
        <v>0</v>
      </c>
      <c r="J9" s="23">
        <v>95000</v>
      </c>
      <c r="K9" s="24">
        <f t="shared" si="4"/>
        <v>-5000</v>
      </c>
      <c r="L9" s="25">
        <f t="shared" si="5"/>
        <v>-5.2999999999999999E-2</v>
      </c>
    </row>
    <row r="10" spans="1:12" ht="13.5" customHeight="1" x14ac:dyDescent="0.15">
      <c r="A10" s="19">
        <v>5</v>
      </c>
      <c r="B10" s="20" t="s">
        <v>4</v>
      </c>
      <c r="C10" s="21">
        <v>38000</v>
      </c>
      <c r="D10" s="21">
        <v>38000</v>
      </c>
      <c r="E10" s="21">
        <v>42000</v>
      </c>
      <c r="F10" s="21">
        <f t="shared" si="0"/>
        <v>4000</v>
      </c>
      <c r="G10" s="35">
        <f t="shared" si="1"/>
        <v>0.105</v>
      </c>
      <c r="H10" s="21">
        <f t="shared" si="2"/>
        <v>4000</v>
      </c>
      <c r="I10" s="22">
        <f t="shared" si="3"/>
        <v>0.105</v>
      </c>
      <c r="J10" s="23">
        <v>80000</v>
      </c>
      <c r="K10" s="24">
        <f t="shared" si="4"/>
        <v>-38000</v>
      </c>
      <c r="L10" s="25">
        <f t="shared" si="5"/>
        <v>-0.47499999999999998</v>
      </c>
    </row>
    <row r="11" spans="1:12" ht="13.5" customHeight="1" x14ac:dyDescent="0.15">
      <c r="A11" s="19">
        <v>6</v>
      </c>
      <c r="B11" s="20" t="s">
        <v>5</v>
      </c>
      <c r="C11" s="21">
        <v>88000</v>
      </c>
      <c r="D11" s="21">
        <v>88000</v>
      </c>
      <c r="E11" s="21">
        <v>88000</v>
      </c>
      <c r="F11" s="21">
        <f t="shared" si="0"/>
        <v>0</v>
      </c>
      <c r="G11" s="35">
        <f t="shared" si="1"/>
        <v>0</v>
      </c>
      <c r="H11" s="21">
        <f t="shared" si="2"/>
        <v>0</v>
      </c>
      <c r="I11" s="22">
        <f t="shared" si="3"/>
        <v>0</v>
      </c>
      <c r="J11" s="23">
        <v>157000</v>
      </c>
      <c r="K11" s="24">
        <f t="shared" si="4"/>
        <v>-69000</v>
      </c>
      <c r="L11" s="25">
        <f t="shared" si="5"/>
        <v>-0.439</v>
      </c>
    </row>
    <row r="12" spans="1:12" ht="13.5" customHeight="1" x14ac:dyDescent="0.15">
      <c r="A12" s="19">
        <v>7</v>
      </c>
      <c r="B12" s="20" t="s">
        <v>6</v>
      </c>
      <c r="C12" s="21">
        <v>2800000</v>
      </c>
      <c r="D12" s="21">
        <v>3000000</v>
      </c>
      <c r="E12" s="21">
        <v>3000000</v>
      </c>
      <c r="F12" s="21">
        <f t="shared" si="0"/>
        <v>200000</v>
      </c>
      <c r="G12" s="35">
        <f t="shared" si="1"/>
        <v>7.0999999999999994E-2</v>
      </c>
      <c r="H12" s="21">
        <f t="shared" si="2"/>
        <v>0</v>
      </c>
      <c r="I12" s="22">
        <f t="shared" si="3"/>
        <v>0</v>
      </c>
      <c r="J12" s="23">
        <v>2600000</v>
      </c>
      <c r="K12" s="24">
        <f t="shared" si="4"/>
        <v>400000</v>
      </c>
      <c r="L12" s="25">
        <f t="shared" si="5"/>
        <v>0.154</v>
      </c>
    </row>
    <row r="13" spans="1:12" ht="13.5" customHeight="1" x14ac:dyDescent="0.15">
      <c r="A13" s="19">
        <v>8</v>
      </c>
      <c r="B13" s="20" t="s">
        <v>7</v>
      </c>
      <c r="C13" s="21">
        <v>65000</v>
      </c>
      <c r="D13" s="21">
        <v>65000</v>
      </c>
      <c r="E13" s="21">
        <v>65000</v>
      </c>
      <c r="F13" s="21">
        <f t="shared" si="0"/>
        <v>0</v>
      </c>
      <c r="G13" s="35">
        <f t="shared" si="1"/>
        <v>0</v>
      </c>
      <c r="H13" s="21">
        <f t="shared" si="2"/>
        <v>0</v>
      </c>
      <c r="I13" s="22">
        <f t="shared" si="3"/>
        <v>0</v>
      </c>
      <c r="J13" s="23">
        <v>65000</v>
      </c>
      <c r="K13" s="24">
        <f t="shared" si="4"/>
        <v>0</v>
      </c>
      <c r="L13" s="25">
        <f t="shared" si="5"/>
        <v>0</v>
      </c>
    </row>
    <row r="14" spans="1:12" ht="13.5" customHeight="1" x14ac:dyDescent="0.15">
      <c r="A14" s="19">
        <v>9</v>
      </c>
      <c r="B14" s="20" t="s">
        <v>8</v>
      </c>
      <c r="C14" s="21">
        <v>185000</v>
      </c>
      <c r="D14" s="21">
        <v>185000</v>
      </c>
      <c r="E14" s="21">
        <v>185000</v>
      </c>
      <c r="F14" s="21">
        <f t="shared" si="0"/>
        <v>0</v>
      </c>
      <c r="G14" s="35">
        <f t="shared" si="1"/>
        <v>0</v>
      </c>
      <c r="H14" s="21">
        <f t="shared" si="2"/>
        <v>0</v>
      </c>
      <c r="I14" s="22">
        <f t="shared" si="3"/>
        <v>0</v>
      </c>
      <c r="J14" s="23">
        <v>158000</v>
      </c>
      <c r="K14" s="24">
        <f t="shared" si="4"/>
        <v>27000</v>
      </c>
      <c r="L14" s="25">
        <f t="shared" si="5"/>
        <v>0.17100000000000001</v>
      </c>
    </row>
    <row r="15" spans="1:12" ht="13.5" customHeight="1" x14ac:dyDescent="0.15">
      <c r="A15" s="19">
        <v>10</v>
      </c>
      <c r="B15" s="20" t="s">
        <v>9</v>
      </c>
      <c r="C15" s="21">
        <v>3675000</v>
      </c>
      <c r="D15" s="21">
        <v>3690000</v>
      </c>
      <c r="E15" s="21">
        <v>3690000</v>
      </c>
      <c r="F15" s="21">
        <f t="shared" si="0"/>
        <v>15000</v>
      </c>
      <c r="G15" s="35">
        <f t="shared" si="1"/>
        <v>4.0000000000000001E-3</v>
      </c>
      <c r="H15" s="21">
        <f t="shared" si="2"/>
        <v>0</v>
      </c>
      <c r="I15" s="22">
        <f t="shared" si="3"/>
        <v>0</v>
      </c>
      <c r="J15" s="23">
        <v>4242966</v>
      </c>
      <c r="K15" s="24">
        <f t="shared" si="4"/>
        <v>-552966</v>
      </c>
      <c r="L15" s="25">
        <f t="shared" si="5"/>
        <v>-0.13</v>
      </c>
    </row>
    <row r="16" spans="1:12" ht="13.5" customHeight="1" x14ac:dyDescent="0.15">
      <c r="A16" s="19">
        <v>11</v>
      </c>
      <c r="B16" s="20" t="s">
        <v>10</v>
      </c>
      <c r="C16" s="21">
        <v>20502</v>
      </c>
      <c r="D16" s="21">
        <v>20502</v>
      </c>
      <c r="E16" s="21">
        <v>20502</v>
      </c>
      <c r="F16" s="21">
        <f t="shared" si="0"/>
        <v>0</v>
      </c>
      <c r="G16" s="35">
        <f t="shared" si="1"/>
        <v>0</v>
      </c>
      <c r="H16" s="21">
        <f t="shared" si="2"/>
        <v>0</v>
      </c>
      <c r="I16" s="22">
        <f t="shared" si="3"/>
        <v>0</v>
      </c>
      <c r="J16" s="23">
        <v>21158</v>
      </c>
      <c r="K16" s="24">
        <f t="shared" si="4"/>
        <v>-656</v>
      </c>
      <c r="L16" s="25">
        <f t="shared" si="5"/>
        <v>-3.1E-2</v>
      </c>
    </row>
    <row r="17" spans="1:12" ht="13.5" customHeight="1" x14ac:dyDescent="0.15">
      <c r="A17" s="19">
        <v>12</v>
      </c>
      <c r="B17" s="20" t="s">
        <v>11</v>
      </c>
      <c r="C17" s="21">
        <v>231484</v>
      </c>
      <c r="D17" s="21">
        <v>230915</v>
      </c>
      <c r="E17" s="21">
        <v>230915</v>
      </c>
      <c r="F17" s="21">
        <f t="shared" si="0"/>
        <v>-569</v>
      </c>
      <c r="G17" s="35">
        <f t="shared" si="1"/>
        <v>-2E-3</v>
      </c>
      <c r="H17" s="21">
        <f t="shared" si="2"/>
        <v>0</v>
      </c>
      <c r="I17" s="22">
        <f t="shared" si="3"/>
        <v>0</v>
      </c>
      <c r="J17" s="23">
        <v>283978</v>
      </c>
      <c r="K17" s="24">
        <f t="shared" si="4"/>
        <v>-53063</v>
      </c>
      <c r="L17" s="25">
        <f t="shared" si="5"/>
        <v>-0.187</v>
      </c>
    </row>
    <row r="18" spans="1:12" ht="13.5" customHeight="1" x14ac:dyDescent="0.15">
      <c r="A18" s="19">
        <v>13</v>
      </c>
      <c r="B18" s="20" t="s">
        <v>12</v>
      </c>
      <c r="C18" s="21">
        <v>288532</v>
      </c>
      <c r="D18" s="21">
        <v>290936</v>
      </c>
      <c r="E18" s="21">
        <v>290938</v>
      </c>
      <c r="F18" s="21">
        <f t="shared" si="0"/>
        <v>2406</v>
      </c>
      <c r="G18" s="35">
        <f t="shared" si="1"/>
        <v>8.0000000000000002E-3</v>
      </c>
      <c r="H18" s="21">
        <f t="shared" si="2"/>
        <v>2</v>
      </c>
      <c r="I18" s="22">
        <f t="shared" si="3"/>
        <v>0</v>
      </c>
      <c r="J18" s="23">
        <v>298558</v>
      </c>
      <c r="K18" s="24">
        <f t="shared" si="4"/>
        <v>-7620</v>
      </c>
      <c r="L18" s="25">
        <f t="shared" si="5"/>
        <v>-2.5999999999999999E-2</v>
      </c>
    </row>
    <row r="19" spans="1:12" ht="13.5" customHeight="1" x14ac:dyDescent="0.15">
      <c r="A19" s="19">
        <v>14</v>
      </c>
      <c r="B19" s="20" t="s">
        <v>13</v>
      </c>
      <c r="C19" s="21">
        <v>8481976</v>
      </c>
      <c r="D19" s="21">
        <v>8260855</v>
      </c>
      <c r="E19" s="21">
        <v>8260976</v>
      </c>
      <c r="F19" s="21">
        <f t="shared" si="0"/>
        <v>-221000</v>
      </c>
      <c r="G19" s="35">
        <f t="shared" si="1"/>
        <v>-2.5999999999999999E-2</v>
      </c>
      <c r="H19" s="21">
        <f t="shared" si="2"/>
        <v>121</v>
      </c>
      <c r="I19" s="22">
        <f t="shared" si="3"/>
        <v>0</v>
      </c>
      <c r="J19" s="23">
        <v>8919173</v>
      </c>
      <c r="K19" s="24">
        <f t="shared" si="4"/>
        <v>-658197</v>
      </c>
      <c r="L19" s="25">
        <f t="shared" si="5"/>
        <v>-7.3999999999999996E-2</v>
      </c>
    </row>
    <row r="20" spans="1:12" ht="13.5" customHeight="1" x14ac:dyDescent="0.15">
      <c r="A20" s="19">
        <v>15</v>
      </c>
      <c r="B20" s="20" t="s">
        <v>14</v>
      </c>
      <c r="C20" s="21">
        <v>3814927</v>
      </c>
      <c r="D20" s="21">
        <v>3805710</v>
      </c>
      <c r="E20" s="21">
        <v>3805801</v>
      </c>
      <c r="F20" s="21">
        <f t="shared" si="0"/>
        <v>-9126</v>
      </c>
      <c r="G20" s="35">
        <f t="shared" si="1"/>
        <v>-2E-3</v>
      </c>
      <c r="H20" s="21">
        <f t="shared" si="2"/>
        <v>91</v>
      </c>
      <c r="I20" s="22">
        <f t="shared" si="3"/>
        <v>0</v>
      </c>
      <c r="J20" s="23">
        <v>3826949</v>
      </c>
      <c r="K20" s="24">
        <f t="shared" si="4"/>
        <v>-21148</v>
      </c>
      <c r="L20" s="25">
        <f t="shared" si="5"/>
        <v>-6.0000000000000001E-3</v>
      </c>
    </row>
    <row r="21" spans="1:12" ht="13.5" customHeight="1" x14ac:dyDescent="0.15">
      <c r="A21" s="19">
        <v>16</v>
      </c>
      <c r="B21" s="20" t="s">
        <v>15</v>
      </c>
      <c r="C21" s="21">
        <v>20055</v>
      </c>
      <c r="D21" s="21">
        <v>20157</v>
      </c>
      <c r="E21" s="21">
        <v>20157</v>
      </c>
      <c r="F21" s="21">
        <f t="shared" si="0"/>
        <v>102</v>
      </c>
      <c r="G21" s="35">
        <f t="shared" si="1"/>
        <v>5.0000000000000001E-3</v>
      </c>
      <c r="H21" s="21">
        <f t="shared" si="2"/>
        <v>0</v>
      </c>
      <c r="I21" s="22">
        <f t="shared" si="3"/>
        <v>0</v>
      </c>
      <c r="J21" s="23">
        <v>17463</v>
      </c>
      <c r="K21" s="24">
        <f t="shared" si="4"/>
        <v>2694</v>
      </c>
      <c r="L21" s="25">
        <f t="shared" si="5"/>
        <v>0.154</v>
      </c>
    </row>
    <row r="22" spans="1:12" ht="13.5" customHeight="1" x14ac:dyDescent="0.15">
      <c r="A22" s="19">
        <v>17</v>
      </c>
      <c r="B22" s="20" t="s">
        <v>16</v>
      </c>
      <c r="C22" s="21">
        <v>11511</v>
      </c>
      <c r="D22" s="21">
        <v>11412</v>
      </c>
      <c r="E22" s="21">
        <v>11412</v>
      </c>
      <c r="F22" s="21">
        <f t="shared" si="0"/>
        <v>-99</v>
      </c>
      <c r="G22" s="35">
        <f t="shared" si="1"/>
        <v>-8.9999999999999993E-3</v>
      </c>
      <c r="H22" s="21">
        <f t="shared" si="2"/>
        <v>0</v>
      </c>
      <c r="I22" s="22">
        <f t="shared" si="3"/>
        <v>0</v>
      </c>
      <c r="J22" s="23">
        <v>11611</v>
      </c>
      <c r="K22" s="24">
        <f t="shared" si="4"/>
        <v>-199</v>
      </c>
      <c r="L22" s="25">
        <f t="shared" si="5"/>
        <v>-1.7000000000000001E-2</v>
      </c>
    </row>
    <row r="23" spans="1:12" ht="13.5" customHeight="1" x14ac:dyDescent="0.15">
      <c r="A23" s="19">
        <v>18</v>
      </c>
      <c r="B23" s="20" t="s">
        <v>17</v>
      </c>
      <c r="C23" s="21">
        <v>172058</v>
      </c>
      <c r="D23" s="21">
        <v>1674438</v>
      </c>
      <c r="E23" s="21">
        <v>1678915</v>
      </c>
      <c r="F23" s="21">
        <f t="shared" si="0"/>
        <v>1506857</v>
      </c>
      <c r="G23" s="35">
        <f t="shared" si="1"/>
        <v>8.7579999999999991</v>
      </c>
      <c r="H23" s="21">
        <f t="shared" si="2"/>
        <v>4477</v>
      </c>
      <c r="I23" s="22">
        <f t="shared" si="3"/>
        <v>3.0000000000000001E-3</v>
      </c>
      <c r="J23" s="23">
        <v>2305042</v>
      </c>
      <c r="K23" s="24">
        <f t="shared" si="4"/>
        <v>-626127</v>
      </c>
      <c r="L23" s="25">
        <f t="shared" si="5"/>
        <v>-0.27200000000000002</v>
      </c>
    </row>
    <row r="24" spans="1:12" ht="13.5" customHeight="1" x14ac:dyDescent="0.15">
      <c r="A24" s="19">
        <v>19</v>
      </c>
      <c r="B24" s="20" t="s">
        <v>18</v>
      </c>
      <c r="C24" s="21">
        <v>400000</v>
      </c>
      <c r="D24" s="21">
        <v>400000</v>
      </c>
      <c r="E24" s="21">
        <v>400000</v>
      </c>
      <c r="F24" s="21">
        <f t="shared" si="0"/>
        <v>0</v>
      </c>
      <c r="G24" s="35">
        <f t="shared" si="1"/>
        <v>0</v>
      </c>
      <c r="H24" s="21">
        <f t="shared" si="2"/>
        <v>0</v>
      </c>
      <c r="I24" s="22">
        <f t="shared" si="3"/>
        <v>0</v>
      </c>
      <c r="J24" s="23">
        <v>400000</v>
      </c>
      <c r="K24" s="24">
        <f t="shared" si="4"/>
        <v>0</v>
      </c>
      <c r="L24" s="25">
        <f t="shared" si="5"/>
        <v>0</v>
      </c>
    </row>
    <row r="25" spans="1:12" ht="13.5" customHeight="1" x14ac:dyDescent="0.15">
      <c r="A25" s="19">
        <v>20</v>
      </c>
      <c r="B25" s="20" t="s">
        <v>19</v>
      </c>
      <c r="C25" s="21">
        <v>1191485</v>
      </c>
      <c r="D25" s="21">
        <v>1190157</v>
      </c>
      <c r="E25" s="21">
        <v>1190157</v>
      </c>
      <c r="F25" s="21">
        <f t="shared" si="0"/>
        <v>-1328</v>
      </c>
      <c r="G25" s="35">
        <f t="shared" si="1"/>
        <v>-1E-3</v>
      </c>
      <c r="H25" s="21">
        <f t="shared" si="2"/>
        <v>0</v>
      </c>
      <c r="I25" s="22">
        <f t="shared" si="3"/>
        <v>0</v>
      </c>
      <c r="J25" s="23">
        <v>1207816</v>
      </c>
      <c r="K25" s="24">
        <f t="shared" si="4"/>
        <v>-17659</v>
      </c>
      <c r="L25" s="25">
        <f t="shared" si="5"/>
        <v>-1.4999999999999999E-2</v>
      </c>
    </row>
    <row r="26" spans="1:12" ht="13.5" customHeight="1" x14ac:dyDescent="0.15">
      <c r="A26" s="26">
        <v>21</v>
      </c>
      <c r="B26" s="27" t="s">
        <v>20</v>
      </c>
      <c r="C26" s="28">
        <v>2848900</v>
      </c>
      <c r="D26" s="28">
        <v>5850200</v>
      </c>
      <c r="E26" s="28">
        <v>5849300</v>
      </c>
      <c r="F26" s="28">
        <f t="shared" si="0"/>
        <v>3000400</v>
      </c>
      <c r="G26" s="36">
        <f>ROUND(F26/C26,3)</f>
        <v>1.0529999999999999</v>
      </c>
      <c r="H26" s="28">
        <f t="shared" si="2"/>
        <v>-900</v>
      </c>
      <c r="I26" s="29">
        <f t="shared" si="3"/>
        <v>0</v>
      </c>
      <c r="J26" s="30">
        <v>5956600</v>
      </c>
      <c r="K26" s="31">
        <f>E26-J26</f>
        <v>-107300</v>
      </c>
      <c r="L26" s="32">
        <f t="shared" si="5"/>
        <v>-1.7999999999999999E-2</v>
      </c>
    </row>
    <row r="27" spans="1:12" ht="13.5" customHeight="1" thickBot="1" x14ac:dyDescent="0.2">
      <c r="A27" s="50" t="s">
        <v>36</v>
      </c>
      <c r="B27" s="51"/>
      <c r="C27" s="10">
        <f>SUM(C6:C26)</f>
        <v>46794807</v>
      </c>
      <c r="D27" s="10">
        <f>SUM(D6:D26)</f>
        <v>51292209</v>
      </c>
      <c r="E27" s="10">
        <f>SUM(E6:E26)</f>
        <v>51300000</v>
      </c>
      <c r="F27" s="10">
        <f>SUM(F6:F26)</f>
        <v>4505193</v>
      </c>
      <c r="G27" s="37">
        <f>ROUND(F27/C27,3)</f>
        <v>9.6000000000000002E-2</v>
      </c>
      <c r="H27" s="10">
        <f>SUM(H6:H26)</f>
        <v>7791</v>
      </c>
      <c r="I27" s="11">
        <f>ROUND(H27/D27,3)</f>
        <v>0</v>
      </c>
      <c r="J27" s="7">
        <f t="shared" ref="J27" si="6">SUM(J6:J26)</f>
        <v>54182000</v>
      </c>
      <c r="K27" s="8">
        <f>E27-J27</f>
        <v>-2882000</v>
      </c>
      <c r="L27" s="9">
        <f t="shared" si="5"/>
        <v>-5.2999999999999999E-2</v>
      </c>
    </row>
    <row r="28" spans="1:12" ht="17.100000000000001" customHeight="1" x14ac:dyDescent="0.15"/>
    <row r="29" spans="1:12" ht="12.75" thickBot="1" x14ac:dyDescent="0.2">
      <c r="A29" s="1" t="s">
        <v>38</v>
      </c>
      <c r="L29" s="3" t="s">
        <v>37</v>
      </c>
    </row>
    <row r="30" spans="1:12" ht="20.100000000000001" customHeight="1" x14ac:dyDescent="0.15">
      <c r="A30" s="41" t="s">
        <v>40</v>
      </c>
      <c r="B30" s="42"/>
      <c r="C30" s="45" t="s">
        <v>42</v>
      </c>
      <c r="D30" s="45" t="s">
        <v>43</v>
      </c>
      <c r="E30" s="45" t="s">
        <v>44</v>
      </c>
      <c r="F30" s="47" t="s">
        <v>45</v>
      </c>
      <c r="G30" s="56"/>
      <c r="H30" s="47" t="s">
        <v>46</v>
      </c>
      <c r="I30" s="48"/>
      <c r="J30" s="52" t="s">
        <v>47</v>
      </c>
      <c r="K30" s="54" t="s">
        <v>48</v>
      </c>
      <c r="L30" s="55"/>
    </row>
    <row r="31" spans="1:12" ht="20.100000000000001" customHeight="1" x14ac:dyDescent="0.15">
      <c r="A31" s="53"/>
      <c r="B31" s="46"/>
      <c r="C31" s="46"/>
      <c r="D31" s="46"/>
      <c r="E31" s="46"/>
      <c r="F31" s="5"/>
      <c r="G31" s="33" t="s">
        <v>41</v>
      </c>
      <c r="H31" s="5"/>
      <c r="I31" s="6" t="s">
        <v>41</v>
      </c>
      <c r="J31" s="53"/>
      <c r="K31" s="5"/>
      <c r="L31" s="6" t="s">
        <v>41</v>
      </c>
    </row>
    <row r="32" spans="1:12" ht="13.5" customHeight="1" x14ac:dyDescent="0.15">
      <c r="A32" s="12">
        <v>1</v>
      </c>
      <c r="B32" s="13" t="s">
        <v>21</v>
      </c>
      <c r="C32" s="14">
        <v>359673</v>
      </c>
      <c r="D32" s="14">
        <v>358228</v>
      </c>
      <c r="E32" s="14">
        <v>355837</v>
      </c>
      <c r="F32" s="14">
        <f t="shared" ref="F32:F45" si="7">E32-C32</f>
        <v>-3836</v>
      </c>
      <c r="G32" s="34">
        <f t="shared" ref="G32:G45" si="8">ROUND(F32/C32,3)</f>
        <v>-1.0999999999999999E-2</v>
      </c>
      <c r="H32" s="14">
        <f t="shared" ref="H32:H45" si="9">E32-D32</f>
        <v>-2391</v>
      </c>
      <c r="I32" s="15">
        <f t="shared" ref="I32:I45" si="10">ROUND(H32/D32,3)</f>
        <v>-7.0000000000000001E-3</v>
      </c>
      <c r="J32" s="16">
        <v>352683</v>
      </c>
      <c r="K32" s="17">
        <f t="shared" ref="K32:K46" si="11">E32-J32</f>
        <v>3154</v>
      </c>
      <c r="L32" s="18">
        <f t="shared" ref="L32:L46" si="12">ROUND(K32/J32,3)</f>
        <v>8.9999999999999993E-3</v>
      </c>
    </row>
    <row r="33" spans="1:12" ht="13.5" customHeight="1" x14ac:dyDescent="0.15">
      <c r="A33" s="19">
        <v>2</v>
      </c>
      <c r="B33" s="20" t="s">
        <v>22</v>
      </c>
      <c r="C33" s="21">
        <v>5295472</v>
      </c>
      <c r="D33" s="21">
        <v>5165583</v>
      </c>
      <c r="E33" s="21">
        <v>5175014</v>
      </c>
      <c r="F33" s="21">
        <f t="shared" si="7"/>
        <v>-120458</v>
      </c>
      <c r="G33" s="35">
        <f t="shared" si="8"/>
        <v>-2.3E-2</v>
      </c>
      <c r="H33" s="21">
        <f t="shared" si="9"/>
        <v>9431</v>
      </c>
      <c r="I33" s="22">
        <f t="shared" si="10"/>
        <v>2E-3</v>
      </c>
      <c r="J33" s="23">
        <v>5297000</v>
      </c>
      <c r="K33" s="24">
        <f t="shared" si="11"/>
        <v>-121986</v>
      </c>
      <c r="L33" s="25">
        <f t="shared" si="12"/>
        <v>-2.3E-2</v>
      </c>
    </row>
    <row r="34" spans="1:12" ht="13.5" customHeight="1" x14ac:dyDescent="0.15">
      <c r="A34" s="19">
        <v>3</v>
      </c>
      <c r="B34" s="20" t="s">
        <v>23</v>
      </c>
      <c r="C34" s="21">
        <v>22508145</v>
      </c>
      <c r="D34" s="21">
        <v>22167079</v>
      </c>
      <c r="E34" s="21">
        <v>22173018</v>
      </c>
      <c r="F34" s="21">
        <f t="shared" si="7"/>
        <v>-335127</v>
      </c>
      <c r="G34" s="35">
        <f t="shared" si="8"/>
        <v>-1.4999999999999999E-2</v>
      </c>
      <c r="H34" s="21">
        <f t="shared" si="9"/>
        <v>5939</v>
      </c>
      <c r="I34" s="22">
        <f t="shared" si="10"/>
        <v>0</v>
      </c>
      <c r="J34" s="23">
        <v>22899552</v>
      </c>
      <c r="K34" s="24">
        <f t="shared" si="11"/>
        <v>-726534</v>
      </c>
      <c r="L34" s="25">
        <f t="shared" si="12"/>
        <v>-3.2000000000000001E-2</v>
      </c>
    </row>
    <row r="35" spans="1:12" ht="13.5" customHeight="1" x14ac:dyDescent="0.15">
      <c r="A35" s="19">
        <v>4</v>
      </c>
      <c r="B35" s="20" t="s">
        <v>24</v>
      </c>
      <c r="C35" s="21">
        <v>4590605</v>
      </c>
      <c r="D35" s="21">
        <v>4179262</v>
      </c>
      <c r="E35" s="21">
        <v>4184625</v>
      </c>
      <c r="F35" s="21">
        <f t="shared" si="7"/>
        <v>-405980</v>
      </c>
      <c r="G35" s="35">
        <f t="shared" si="8"/>
        <v>-8.7999999999999995E-2</v>
      </c>
      <c r="H35" s="21">
        <f t="shared" si="9"/>
        <v>5363</v>
      </c>
      <c r="I35" s="22">
        <f t="shared" si="10"/>
        <v>1E-3</v>
      </c>
      <c r="J35" s="23">
        <v>4230365</v>
      </c>
      <c r="K35" s="24">
        <f t="shared" si="11"/>
        <v>-45740</v>
      </c>
      <c r="L35" s="25">
        <f t="shared" si="12"/>
        <v>-1.0999999999999999E-2</v>
      </c>
    </row>
    <row r="36" spans="1:12" ht="13.5" customHeight="1" x14ac:dyDescent="0.15">
      <c r="A36" s="19">
        <v>5</v>
      </c>
      <c r="B36" s="20" t="s">
        <v>25</v>
      </c>
      <c r="C36" s="21">
        <v>12545</v>
      </c>
      <c r="D36" s="21">
        <v>12372</v>
      </c>
      <c r="E36" s="21">
        <v>12372</v>
      </c>
      <c r="F36" s="21">
        <f t="shared" si="7"/>
        <v>-173</v>
      </c>
      <c r="G36" s="35">
        <f t="shared" si="8"/>
        <v>-1.4E-2</v>
      </c>
      <c r="H36" s="21">
        <f t="shared" si="9"/>
        <v>0</v>
      </c>
      <c r="I36" s="22">
        <f t="shared" si="10"/>
        <v>0</v>
      </c>
      <c r="J36" s="23">
        <v>12439</v>
      </c>
      <c r="K36" s="24">
        <f t="shared" si="11"/>
        <v>-67</v>
      </c>
      <c r="L36" s="25">
        <f t="shared" si="12"/>
        <v>-5.0000000000000001E-3</v>
      </c>
    </row>
    <row r="37" spans="1:12" ht="13.5" customHeight="1" x14ac:dyDescent="0.15">
      <c r="A37" s="19">
        <v>6</v>
      </c>
      <c r="B37" s="20" t="s">
        <v>26</v>
      </c>
      <c r="C37" s="21">
        <v>711217</v>
      </c>
      <c r="D37" s="21">
        <v>690075</v>
      </c>
      <c r="E37" s="21">
        <v>690398</v>
      </c>
      <c r="F37" s="21">
        <f t="shared" si="7"/>
        <v>-20819</v>
      </c>
      <c r="G37" s="35">
        <f t="shared" si="8"/>
        <v>-2.9000000000000001E-2</v>
      </c>
      <c r="H37" s="21">
        <f t="shared" si="9"/>
        <v>323</v>
      </c>
      <c r="I37" s="22">
        <f t="shared" si="10"/>
        <v>0</v>
      </c>
      <c r="J37" s="23">
        <v>843879</v>
      </c>
      <c r="K37" s="24">
        <f t="shared" si="11"/>
        <v>-153481</v>
      </c>
      <c r="L37" s="25">
        <f t="shared" si="12"/>
        <v>-0.182</v>
      </c>
    </row>
    <row r="38" spans="1:12" ht="13.5" customHeight="1" x14ac:dyDescent="0.15">
      <c r="A38" s="19">
        <v>7</v>
      </c>
      <c r="B38" s="20" t="s">
        <v>27</v>
      </c>
      <c r="C38" s="21">
        <v>247715</v>
      </c>
      <c r="D38" s="21">
        <v>246128</v>
      </c>
      <c r="E38" s="21">
        <v>252474</v>
      </c>
      <c r="F38" s="21">
        <f>E38-C38</f>
        <v>4759</v>
      </c>
      <c r="G38" s="35">
        <f t="shared" si="8"/>
        <v>1.9E-2</v>
      </c>
      <c r="H38" s="21">
        <f t="shared" si="9"/>
        <v>6346</v>
      </c>
      <c r="I38" s="22">
        <f t="shared" si="10"/>
        <v>2.5999999999999999E-2</v>
      </c>
      <c r="J38" s="23">
        <v>277072</v>
      </c>
      <c r="K38" s="24">
        <f t="shared" si="11"/>
        <v>-24598</v>
      </c>
      <c r="L38" s="25">
        <f t="shared" si="12"/>
        <v>-8.8999999999999996E-2</v>
      </c>
    </row>
    <row r="39" spans="1:12" ht="13.5" customHeight="1" x14ac:dyDescent="0.15">
      <c r="A39" s="19">
        <v>8</v>
      </c>
      <c r="B39" s="20" t="s">
        <v>28</v>
      </c>
      <c r="C39" s="21">
        <v>4965374</v>
      </c>
      <c r="D39" s="21">
        <v>4564457</v>
      </c>
      <c r="E39" s="21">
        <v>4564538</v>
      </c>
      <c r="F39" s="21">
        <f t="shared" si="7"/>
        <v>-400836</v>
      </c>
      <c r="G39" s="35">
        <f t="shared" si="8"/>
        <v>-8.1000000000000003E-2</v>
      </c>
      <c r="H39" s="21">
        <f t="shared" si="9"/>
        <v>81</v>
      </c>
      <c r="I39" s="22">
        <f t="shared" si="10"/>
        <v>0</v>
      </c>
      <c r="J39" s="23">
        <v>5392192</v>
      </c>
      <c r="K39" s="24">
        <f t="shared" si="11"/>
        <v>-827654</v>
      </c>
      <c r="L39" s="25">
        <f t="shared" si="12"/>
        <v>-0.153</v>
      </c>
    </row>
    <row r="40" spans="1:12" ht="13.5" customHeight="1" x14ac:dyDescent="0.15">
      <c r="A40" s="19">
        <v>9</v>
      </c>
      <c r="B40" s="20" t="s">
        <v>29</v>
      </c>
      <c r="C40" s="21">
        <v>2237107</v>
      </c>
      <c r="D40" s="21">
        <v>2223847</v>
      </c>
      <c r="E40" s="21">
        <v>2199517</v>
      </c>
      <c r="F40" s="21">
        <f>E40-C40</f>
        <v>-37590</v>
      </c>
      <c r="G40" s="35">
        <f t="shared" si="8"/>
        <v>-1.7000000000000001E-2</v>
      </c>
      <c r="H40" s="21">
        <f t="shared" si="9"/>
        <v>-24330</v>
      </c>
      <c r="I40" s="22">
        <f t="shared" si="10"/>
        <v>-1.0999999999999999E-2</v>
      </c>
      <c r="J40" s="23">
        <v>2307993</v>
      </c>
      <c r="K40" s="24">
        <f t="shared" si="11"/>
        <v>-108476</v>
      </c>
      <c r="L40" s="25">
        <f t="shared" si="12"/>
        <v>-4.7E-2</v>
      </c>
    </row>
    <row r="41" spans="1:12" ht="13.5" customHeight="1" x14ac:dyDescent="0.15">
      <c r="A41" s="19">
        <v>10</v>
      </c>
      <c r="B41" s="20" t="s">
        <v>30</v>
      </c>
      <c r="C41" s="21">
        <v>7399383</v>
      </c>
      <c r="D41" s="21">
        <v>7180240</v>
      </c>
      <c r="E41" s="21">
        <v>7183269</v>
      </c>
      <c r="F41" s="21">
        <f t="shared" si="7"/>
        <v>-216114</v>
      </c>
      <c r="G41" s="35">
        <f t="shared" si="8"/>
        <v>-2.9000000000000001E-2</v>
      </c>
      <c r="H41" s="21">
        <f t="shared" si="9"/>
        <v>3029</v>
      </c>
      <c r="I41" s="22">
        <f t="shared" si="10"/>
        <v>0</v>
      </c>
      <c r="J41" s="23">
        <v>7981588</v>
      </c>
      <c r="K41" s="24">
        <f t="shared" si="11"/>
        <v>-798319</v>
      </c>
      <c r="L41" s="25">
        <f t="shared" si="12"/>
        <v>-0.1</v>
      </c>
    </row>
    <row r="42" spans="1:12" ht="13.5" customHeight="1" x14ac:dyDescent="0.15">
      <c r="A42" s="19">
        <v>11</v>
      </c>
      <c r="B42" s="20" t="s">
        <v>31</v>
      </c>
      <c r="C42" s="21">
        <v>4</v>
      </c>
      <c r="D42" s="21">
        <v>4</v>
      </c>
      <c r="E42" s="21">
        <v>4</v>
      </c>
      <c r="F42" s="21">
        <f t="shared" si="7"/>
        <v>0</v>
      </c>
      <c r="G42" s="35">
        <f t="shared" si="8"/>
        <v>0</v>
      </c>
      <c r="H42" s="21">
        <f t="shared" si="9"/>
        <v>0</v>
      </c>
      <c r="I42" s="22">
        <f t="shared" si="10"/>
        <v>0</v>
      </c>
      <c r="J42" s="23">
        <v>4</v>
      </c>
      <c r="K42" s="24">
        <f t="shared" si="11"/>
        <v>0</v>
      </c>
      <c r="L42" s="25">
        <f t="shared" si="12"/>
        <v>0</v>
      </c>
    </row>
    <row r="43" spans="1:12" ht="13.5" customHeight="1" x14ac:dyDescent="0.15">
      <c r="A43" s="19">
        <v>12</v>
      </c>
      <c r="B43" s="20" t="s">
        <v>32</v>
      </c>
      <c r="C43" s="21">
        <v>4237241</v>
      </c>
      <c r="D43" s="21">
        <v>4237241</v>
      </c>
      <c r="E43" s="21">
        <v>4241241</v>
      </c>
      <c r="F43" s="21">
        <f t="shared" si="7"/>
        <v>4000</v>
      </c>
      <c r="G43" s="35">
        <f t="shared" si="8"/>
        <v>1E-3</v>
      </c>
      <c r="H43" s="21">
        <f t="shared" si="9"/>
        <v>4000</v>
      </c>
      <c r="I43" s="22">
        <f t="shared" si="10"/>
        <v>1E-3</v>
      </c>
      <c r="J43" s="23">
        <v>4228244</v>
      </c>
      <c r="K43" s="24">
        <f t="shared" si="11"/>
        <v>12997</v>
      </c>
      <c r="L43" s="25">
        <f t="shared" si="12"/>
        <v>3.0000000000000001E-3</v>
      </c>
    </row>
    <row r="44" spans="1:12" ht="13.5" customHeight="1" x14ac:dyDescent="0.15">
      <c r="A44" s="19">
        <v>13</v>
      </c>
      <c r="B44" s="20" t="s">
        <v>33</v>
      </c>
      <c r="C44" s="21">
        <v>622553</v>
      </c>
      <c r="D44" s="21">
        <v>167693</v>
      </c>
      <c r="E44" s="21">
        <v>167693</v>
      </c>
      <c r="F44" s="21">
        <f t="shared" si="7"/>
        <v>-454860</v>
      </c>
      <c r="G44" s="35">
        <f t="shared" si="8"/>
        <v>-0.73099999999999998</v>
      </c>
      <c r="H44" s="21">
        <f t="shared" si="9"/>
        <v>0</v>
      </c>
      <c r="I44" s="22">
        <f t="shared" si="10"/>
        <v>0</v>
      </c>
      <c r="J44" s="23">
        <v>258989</v>
      </c>
      <c r="K44" s="24">
        <f t="shared" si="11"/>
        <v>-91296</v>
      </c>
      <c r="L44" s="25">
        <f t="shared" si="12"/>
        <v>-0.35299999999999998</v>
      </c>
    </row>
    <row r="45" spans="1:12" ht="13.5" customHeight="1" x14ac:dyDescent="0.15">
      <c r="A45" s="26">
        <v>14</v>
      </c>
      <c r="B45" s="27" t="s">
        <v>34</v>
      </c>
      <c r="C45" s="28">
        <v>100000</v>
      </c>
      <c r="D45" s="28">
        <v>100000</v>
      </c>
      <c r="E45" s="28">
        <v>100000</v>
      </c>
      <c r="F45" s="28">
        <f t="shared" si="7"/>
        <v>0</v>
      </c>
      <c r="G45" s="36">
        <f t="shared" si="8"/>
        <v>0</v>
      </c>
      <c r="H45" s="28">
        <f t="shared" si="9"/>
        <v>0</v>
      </c>
      <c r="I45" s="29">
        <f t="shared" si="10"/>
        <v>0</v>
      </c>
      <c r="J45" s="30">
        <v>100000</v>
      </c>
      <c r="K45" s="31">
        <f t="shared" si="11"/>
        <v>0</v>
      </c>
      <c r="L45" s="32">
        <f t="shared" si="12"/>
        <v>0</v>
      </c>
    </row>
    <row r="46" spans="1:12" ht="13.5" customHeight="1" thickBot="1" x14ac:dyDescent="0.2">
      <c r="A46" s="50" t="s">
        <v>36</v>
      </c>
      <c r="B46" s="51"/>
      <c r="C46" s="10">
        <f>SUM(C32:C45)</f>
        <v>53287034</v>
      </c>
      <c r="D46" s="10">
        <f>SUM(D32:D45)</f>
        <v>51292209</v>
      </c>
      <c r="E46" s="10">
        <f t="shared" ref="E46" si="13">SUM(E32:E45)</f>
        <v>51300000</v>
      </c>
      <c r="F46" s="10">
        <f>E46-C46</f>
        <v>-1987034</v>
      </c>
      <c r="G46" s="37">
        <f t="shared" ref="G46" si="14">ROUND(F46/C46,3)</f>
        <v>-3.6999999999999998E-2</v>
      </c>
      <c r="H46" s="10">
        <f t="shared" ref="H46" si="15">E46-D46</f>
        <v>7791</v>
      </c>
      <c r="I46" s="11">
        <f t="shared" ref="I46" si="16">ROUND(H46/D46,3)</f>
        <v>0</v>
      </c>
      <c r="J46" s="7">
        <f>SUM(J32:J45)</f>
        <v>54182000</v>
      </c>
      <c r="K46" s="8">
        <f t="shared" si="11"/>
        <v>-2882000</v>
      </c>
      <c r="L46" s="9">
        <f t="shared" si="12"/>
        <v>-5.2999999999999999E-2</v>
      </c>
    </row>
    <row r="47" spans="1:12" ht="17.100000000000001" customHeight="1" thickBot="1" x14ac:dyDescent="0.2"/>
    <row r="48" spans="1:12" ht="28.5" customHeight="1" x14ac:dyDescent="0.15">
      <c r="A48" s="41" t="s">
        <v>39</v>
      </c>
      <c r="B48" s="42"/>
      <c r="C48" s="40" t="s">
        <v>49</v>
      </c>
      <c r="D48" s="40" t="s">
        <v>50</v>
      </c>
      <c r="E48" s="38" t="s">
        <v>51</v>
      </c>
    </row>
    <row r="49" spans="1:9" ht="13.5" customHeight="1" thickBot="1" x14ac:dyDescent="0.2">
      <c r="A49" s="43"/>
      <c r="B49" s="44"/>
      <c r="C49" s="10">
        <f>C27-C46</f>
        <v>-6492227</v>
      </c>
      <c r="D49" s="10">
        <f>D27-D46</f>
        <v>0</v>
      </c>
      <c r="E49" s="39">
        <f>E27-E46</f>
        <v>0</v>
      </c>
      <c r="F49" s="4"/>
      <c r="G49" s="4"/>
      <c r="H49" s="4"/>
      <c r="I49" s="4"/>
    </row>
  </sheetData>
  <mergeCells count="20">
    <mergeCell ref="A1:L1"/>
    <mergeCell ref="A27:B27"/>
    <mergeCell ref="A46:B46"/>
    <mergeCell ref="J4:J5"/>
    <mergeCell ref="K4:L4"/>
    <mergeCell ref="A30:B31"/>
    <mergeCell ref="C30:C31"/>
    <mergeCell ref="D30:D31"/>
    <mergeCell ref="F30:G30"/>
    <mergeCell ref="J30:J31"/>
    <mergeCell ref="K30:L30"/>
    <mergeCell ref="A4:B5"/>
    <mergeCell ref="C4:C5"/>
    <mergeCell ref="D4:D5"/>
    <mergeCell ref="F4:G4"/>
    <mergeCell ref="A48:B49"/>
    <mergeCell ref="E4:E5"/>
    <mergeCell ref="H4:I4"/>
    <mergeCell ref="H30:I30"/>
    <mergeCell ref="E30:E31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2021-02-05T00:56:59Z</cp:lastPrinted>
  <dcterms:created xsi:type="dcterms:W3CDTF">2021-01-19T08:01:10Z</dcterms:created>
  <dcterms:modified xsi:type="dcterms:W3CDTF">2021-02-05T00:57:03Z</dcterms:modified>
</cp:coreProperties>
</file>