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3"/>
  </bookViews>
  <sheets>
    <sheet name="別紙１" sheetId="1" r:id="rId1"/>
    <sheet name="別紙2" sheetId="2" r:id="rId2"/>
    <sheet name="別紙１ (記入例)" sheetId="3" r:id="rId3"/>
    <sheet name="別紙2 (記入例)" sheetId="4" r:id="rId4"/>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3.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無の場合は市への届出をしてください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text>
        <r>
          <rPr>
            <b/>
            <sz val="9"/>
            <rFont val="ＭＳ Ｐゴシック"/>
            <family val="3"/>
          </rPr>
          <t>そのみなし事業所の請求実態の有無にかかわらず、実施区域内のみなし指定事業所の数を入力してください。</t>
        </r>
      </text>
    </comment>
    <comment ref="J67" authorId="0">
      <text>
        <r>
          <rPr>
            <b/>
            <sz val="9"/>
            <rFont val="ＭＳ Ｐゴシック"/>
            <family val="3"/>
          </rPr>
          <t>各月の平均が２０件以下の場合、この欄に○が付されます</t>
        </r>
      </text>
    </comment>
    <comment ref="B67" authorId="0">
      <text>
        <r>
          <rPr>
            <sz val="9"/>
            <rFont val="ＭＳ Ｐゴシック"/>
            <family val="3"/>
          </rPr>
          <t>給付管理票を作成している件数を記入してください（地域包括支援センターから受託している要支援者分は除く）</t>
        </r>
      </text>
    </comment>
    <comment ref="J74" authorId="0">
      <text>
        <r>
          <rPr>
            <b/>
            <sz val="9"/>
            <rFont val="ＭＳ Ｐゴシック"/>
            <family val="3"/>
          </rPr>
          <t>各月のサービスごとの平均が１０件以下の場合、この欄に○が付されます</t>
        </r>
      </text>
    </comment>
    <comment ref="A78"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K81" authorId="0">
      <text>
        <r>
          <rPr>
            <sz val="9"/>
            <rFont val="ＭＳ Ｐゴシック"/>
            <family val="3"/>
          </rPr>
          <t>小数点以下を切り捨ててください</t>
        </r>
      </text>
    </comment>
    <comment ref="A90"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一人の利用者が「こばとん久喜」と「こばとん幸手」の両方を利用している場合、いずれか一つのみに計上します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<sst xmlns="http://schemas.openxmlformats.org/spreadsheetml/2006/main" count="316" uniqueCount="128">
  <si>
    <t>事業所番号</t>
  </si>
  <si>
    <t>事業所名</t>
  </si>
  <si>
    <t>サービス</t>
  </si>
  <si>
    <t>法人名</t>
  </si>
  <si>
    <t>代表者名</t>
  </si>
  <si>
    <t>住所</t>
  </si>
  <si>
    <t>全体月計</t>
  </si>
  <si>
    <t>訪問介護</t>
  </si>
  <si>
    <t>福祉用具貸与</t>
  </si>
  <si>
    <t>担当者名</t>
  </si>
  <si>
    <t>電話</t>
  </si>
  <si>
    <t>有</t>
  </si>
  <si>
    <t>無</t>
  </si>
  <si>
    <t>・</t>
  </si>
  <si>
    <t>サービスごとの紹介率計算内訳書</t>
  </si>
  <si>
    <t>別紙１</t>
  </si>
  <si>
    <t>最高法人計</t>
  </si>
  <si>
    <t>②</t>
  </si>
  <si>
    <t>④</t>
  </si>
  <si>
    <t>※　同一法人で同一サービスを展開している複数の事業所を利用している利用者がいる場合には、いずれか一方の事業所分のみを計上してください。</t>
  </si>
  <si>
    <t>合計(①)</t>
  </si>
  <si>
    <t xml:space="preserve"> </t>
  </si>
  <si>
    <t>計</t>
  </si>
  <si>
    <t>最高法人</t>
  </si>
  <si>
    <t>平均(①/6)</t>
  </si>
  <si>
    <t>　　　別法人で同一サービスの複数の事業所を利用している利用者がいる場合は、位置づけているケアプラン数が多い法人の方に計上してください。</t>
  </si>
  <si>
    <t>別紙２</t>
  </si>
  <si>
    <t>サービス種類（　　　　　　　　　　　　　　　　　　）</t>
  </si>
  <si>
    <t>埼玉　和子</t>
  </si>
  <si>
    <t>(株）こばとん</t>
  </si>
  <si>
    <t>(福）まがたま会</t>
  </si>
  <si>
    <t>彩野　国雄</t>
  </si>
  <si>
    <t>記入例（別紙２）</t>
  </si>
  <si>
    <t>別紙２－１</t>
  </si>
  <si>
    <t>（株）こばとん</t>
  </si>
  <si>
    <t>○</t>
  </si>
  <si>
    <t>（福）まがたま会</t>
  </si>
  <si>
    <t>まがたま訪問介護事業所</t>
  </si>
  <si>
    <t>→②</t>
  </si>
  <si>
    <t>サービス種類（訪問介護　　　　　　　　　　　　　）</t>
  </si>
  <si>
    <t>80％超過</t>
  </si>
  <si>
    <t>80％件数</t>
  </si>
  <si>
    <t>③(②×0.8)</t>
  </si>
  <si>
    <t>左のうちみなし
指定事業所数</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</si>
  <si>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</si>
  <si>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</si>
  <si>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</si>
  <si>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</si>
  <si>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</si>
  <si>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</si>
  <si>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</si>
  <si>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</si>
  <si>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</si>
  <si>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</si>
  <si>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</si>
  <si>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</si>
  <si>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</si>
  <si>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</si>
  <si>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</si>
  <si>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</si>
  <si>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</si>
  <si>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</si>
  <si>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</si>
  <si>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</si>
  <si>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</si>
  <si>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</si>
  <si>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</si>
  <si>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t>みなし
指定の
ある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</si>
  <si>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</si>
  <si>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</si>
  <si>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</si>
  <si>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</si>
  <si>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</si>
  <si>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</si>
  <si>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</si>
  <si>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</si>
  <si>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r>
      <t>居宅サービス計画のうち</t>
    </r>
    <r>
      <rPr>
        <u val="single"/>
        <sz val="11"/>
        <rFont val="ＭＳ Ｐゴシック"/>
        <family val="3"/>
      </rPr>
      <t>　（サービス名）　</t>
    </r>
    <r>
      <rPr>
        <sz val="11"/>
        <rFont val="ＭＳ Ｐゴシック"/>
        <family val="3"/>
      </rPr>
      <t>を計画した数</t>
    </r>
  </si>
  <si>
    <t>４　届出の要否</t>
  </si>
  <si>
    <t>届出の要否</t>
  </si>
  <si>
    <t>集中割合が８０％を超えるサービスがない</t>
  </si>
  <si>
    <t>○</t>
  </si>
  <si>
    <t>集中割合が８０％を超えているが正当な理由の（１）～（４）に該当する</t>
  </si>
  <si>
    <t>集中割合が８０％を超えており正当な理由の（１）に該当するが、
事業所数の計算において請求実績のないみなし事業所を除いている</t>
  </si>
  <si>
    <t>通所介護</t>
  </si>
  <si>
    <t>福祉用具貸与</t>
  </si>
  <si>
    <t>訪問看護</t>
  </si>
  <si>
    <t>訪問看護</t>
  </si>
  <si>
    <t>通所リハビリテーション</t>
  </si>
  <si>
    <t>通所リハビリテーション</t>
  </si>
  <si>
    <t>訪問介護</t>
  </si>
  <si>
    <t>訪問介護</t>
  </si>
  <si>
    <t>通所介護</t>
  </si>
  <si>
    <r>
      <t>居宅サービス計画のうち</t>
    </r>
    <r>
      <rPr>
        <u val="single"/>
        <sz val="11"/>
        <rFont val="ＭＳ Ｐゴシック"/>
        <family val="3"/>
      </rPr>
      <t xml:space="preserve"> 訪問介護 </t>
    </r>
    <r>
      <rPr>
        <sz val="11"/>
        <rFont val="ＭＳ Ｐゴシック"/>
        <family val="3"/>
      </rPr>
      <t>を計画した数</t>
    </r>
  </si>
  <si>
    <t>※　みなし指定のあるサービスについて記載した場合は別表「サービス別　実施区域内における事業所の請求状況調査表」を提出すること</t>
  </si>
  <si>
    <t>総事業所数</t>
  </si>
  <si>
    <t>訪問看護</t>
  </si>
  <si>
    <t>　　 参考様式１「法人別　各月の正当な理由該当利用者一覧」を提出すること</t>
  </si>
  <si>
    <t>※　別紙３「日常生活圏域内の事業所の状況及び利用希望調査票」、別紙４「サービスごとの紹介率計算内訳書（正当な理由（５）関係）」及び</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</si>
  <si>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</si>
  <si>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</si>
  <si>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</si>
  <si>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</si>
  <si>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</si>
  <si>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</si>
  <si>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　　　　届出は不要です。本紙及び別紙２を事業所において５年間保存してください。</t>
  </si>
  <si>
    <t>届出は不要です。
事業所において別紙１及び別紙２を
５年間保存してください。</t>
  </si>
  <si>
    <t>　　　　様式１「居宅介護支援事業所における特定事業所集中減算の届出について」を作成し本紙及び別紙２とともに久喜市へ届け出てください。</t>
  </si>
  <si>
    <t>届出が必要です。
久喜市へ様式１、別紙１、別紙２及び別表を
提出してください。</t>
  </si>
  <si>
    <t>届出が必要です。
必要書類を添えて久喜市へ
提出してください。</t>
  </si>
  <si>
    <t>届出が必要です。
久喜市へ様式１、別紙１、別紙２及び別表を提出してください。</t>
  </si>
  <si>
    <t>久喜市・加須市・幸手市</t>
  </si>
  <si>
    <t>久喜市下早見８５－３</t>
  </si>
  <si>
    <t>久喜　和子</t>
  </si>
  <si>
    <t>幸手市東４丁目６－８</t>
  </si>
  <si>
    <t>こばとん久喜</t>
  </si>
  <si>
    <t>1234567890</t>
  </si>
  <si>
    <t>0480-22-1111</t>
  </si>
  <si>
    <t>こばとん幸手</t>
  </si>
  <si>
    <t>居宅介護支援事業所特定事業所集中減算計算書　【　年度　期】</t>
  </si>
  <si>
    <t>区域内の事業所数（     年   月   日現在）</t>
  </si>
  <si>
    <t>居宅介護支援事業所特定事業所集中減算計算書　【令和元年度後期】</t>
  </si>
  <si>
    <t>区域内の事業所数（令和２年２月２９日現在）</t>
  </si>
  <si>
    <t>R1.9</t>
  </si>
  <si>
    <t>R1.10</t>
  </si>
  <si>
    <t>R1.11</t>
  </si>
  <si>
    <t>R1.12</t>
  </si>
  <si>
    <t>R2.1</t>
  </si>
  <si>
    <t>R2.2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</si>
</sst>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4">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color indexed="63"/>
      </left>
      <right>
        <color indexed="63"/>
      </right>
      <top style="thin"/>
      <bottom style="medium"/>
    </border>
    <border>
      <left style="hair"/>
      <right style="thin"/>
      <top>
        <color indexed="63"/>
      </top>
      <bottom style="medium"/>
    </border>
    <border>
      <left style="hair"/>
      <right style="medium"/>
      <top>
        <color indexed="63"/>
      </top>
      <bottom style="medium"/>
    </border>
    <border>
      <left style="medium"/>
      <right style="medium"/>
      <top style="thin"/>
      <bottom style="medium"/>
    </border>
    <border>
      <left style="thin"/>
      <right style="medium"/>
      <top style="medium"/>
      <bottom style="thin"/>
    </border>
    <border>
      <left style="medium"/>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thin"/>
      <bottom>
        <color indexed="63"/>
      </bottom>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4">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2" xfId="0" applyBorder="1" applyAlignment="1">
      <alignment horizontal="center" vertical="center"/>
    </xf>
    <xf numFmtId="0" fontId="5" fillId="0" borderId="32" xfId="0" applyFont="1" applyBorder="1" applyAlignment="1">
      <alignment horizontal="center" vertical="center" wrapText="1"/>
    </xf>
    <xf numFmtId="0" fontId="0" fillId="0" borderId="0" xfId="0" applyBorder="1" applyAlignment="1" applyProtection="1">
      <alignment vertical="center"/>
      <protection locked="0"/>
    </xf>
    <xf numFmtId="0" fontId="0" fillId="0" borderId="18" xfId="0" applyBorder="1" applyAlignment="1" applyProtection="1">
      <alignment vertical="center"/>
      <protection locked="0"/>
    </xf>
    <xf numFmtId="0" fontId="0" fillId="0" borderId="32" xfId="0" applyBorder="1" applyAlignment="1">
      <alignment vertical="center"/>
    </xf>
    <xf numFmtId="0" fontId="0" fillId="0" borderId="32"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lignment vertical="center"/>
    </xf>
    <xf numFmtId="0" fontId="0" fillId="0" borderId="18" xfId="0" applyBorder="1" applyAlignment="1" applyProtection="1">
      <alignment vertical="center"/>
      <protection/>
    </xf>
    <xf numFmtId="0" fontId="0" fillId="0" borderId="10" xfId="0" applyBorder="1" applyAlignment="1" applyProtection="1">
      <alignment vertical="center"/>
      <protection locked="0"/>
    </xf>
    <xf numFmtId="0" fontId="3" fillId="0" borderId="0" xfId="0" applyFont="1" applyAlignment="1" applyProtection="1">
      <alignment vertical="center"/>
      <protection locked="0"/>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5" fillId="0" borderId="33" xfId="0" applyFon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8" fillId="0" borderId="4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vertical="center"/>
      <protection locked="0"/>
    </xf>
    <xf numFmtId="0" fontId="0" fillId="0" borderId="47" xfId="0" applyFill="1" applyBorder="1" applyAlignment="1" applyProtection="1">
      <alignment horizontal="center" vertical="center"/>
      <protection locked="0"/>
    </xf>
    <xf numFmtId="0" fontId="0" fillId="0" borderId="48"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45" xfId="0" applyBorder="1" applyAlignment="1">
      <alignment horizontal="center" vertical="center"/>
    </xf>
    <xf numFmtId="49" fontId="0" fillId="0" borderId="10" xfId="0" applyNumberFormat="1" applyBorder="1" applyAlignment="1">
      <alignment vertical="center"/>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lignment vertical="center" wrapText="1"/>
    </xf>
    <xf numFmtId="0" fontId="4" fillId="0" borderId="53" xfId="0" applyFont="1" applyBorder="1" applyAlignment="1">
      <alignment horizontal="center" vertical="center"/>
    </xf>
    <xf numFmtId="0" fontId="0" fillId="0" borderId="0" xfId="0" applyBorder="1" applyAlignment="1" applyProtection="1">
      <alignment horizontal="left" vertical="center"/>
      <protection/>
    </xf>
    <xf numFmtId="0" fontId="5" fillId="0" borderId="21" xfId="0" applyFont="1" applyBorder="1" applyAlignment="1">
      <alignment vertical="center" wrapText="1"/>
    </xf>
    <xf numFmtId="0" fontId="5" fillId="0" borderId="54" xfId="0" applyFont="1" applyBorder="1" applyAlignment="1">
      <alignment vertical="center" wrapText="1"/>
    </xf>
    <xf numFmtId="179" fontId="0" fillId="0" borderId="32" xfId="0" applyNumberFormat="1" applyBorder="1" applyAlignment="1">
      <alignment vertical="center"/>
    </xf>
    <xf numFmtId="179" fontId="0" fillId="0" borderId="18" xfId="0" applyNumberFormat="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8" xfId="0"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9" xfId="0" applyBorder="1" applyAlignment="1">
      <alignment horizontal="center" vertical="center"/>
    </xf>
    <xf numFmtId="0" fontId="0" fillId="0" borderId="59" xfId="0" applyBorder="1" applyAlignment="1">
      <alignment horizontal="center" vertical="center"/>
    </xf>
    <xf numFmtId="0" fontId="0" fillId="0" borderId="34" xfId="0" applyBorder="1" applyAlignment="1">
      <alignment horizontal="center" vertical="center"/>
    </xf>
    <xf numFmtId="0" fontId="0" fillId="0" borderId="32" xfId="0" applyBorder="1" applyAlignment="1" applyProtection="1">
      <alignment horizontal="center" vertical="center"/>
      <protection locked="0"/>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53"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66"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top"/>
    </xf>
    <xf numFmtId="0" fontId="0" fillId="0" borderId="53" xfId="0" applyBorder="1" applyAlignment="1">
      <alignment horizontal="center" vertical="top"/>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wrapText="1"/>
    </xf>
    <xf numFmtId="0" fontId="0" fillId="0" borderId="59" xfId="0" applyBorder="1" applyAlignment="1">
      <alignment horizontal="center" vertical="center" shrinkToFit="1"/>
    </xf>
    <xf numFmtId="0" fontId="0" fillId="0" borderId="34"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8" xfId="0" applyBorder="1" applyAlignment="1">
      <alignment horizontal="center" vertical="center"/>
    </xf>
    <xf numFmtId="0" fontId="3" fillId="0" borderId="0" xfId="0" applyFont="1" applyAlignment="1" applyProtection="1">
      <alignment horizontal="center" vertical="center"/>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9" xfId="0" applyBorder="1" applyAlignment="1">
      <alignment horizontal="left" vertical="center"/>
    </xf>
    <xf numFmtId="0" fontId="0" fillId="0" borderId="45" xfId="0" applyBorder="1" applyAlignment="1">
      <alignment horizontal="center" vertical="center"/>
    </xf>
    <xf numFmtId="0" fontId="2" fillId="0" borderId="43"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3" xfId="0" applyBorder="1" applyAlignment="1" applyProtection="1">
      <alignment horizontal="center" vertical="center"/>
      <protection locked="0"/>
    </xf>
    <xf numFmtId="0" fontId="0" fillId="0" borderId="67" xfId="0" applyBorder="1" applyAlignment="1">
      <alignment horizontal="center" vertical="center" wrapText="1"/>
    </xf>
    <xf numFmtId="0" fontId="0" fillId="0" borderId="72" xfId="0" applyBorder="1" applyAlignment="1">
      <alignment horizontal="center" vertical="center" wrapText="1"/>
    </xf>
    <xf numFmtId="0" fontId="0" fillId="0" borderId="64" xfId="0" applyBorder="1" applyAlignment="1">
      <alignment horizontal="center" vertical="center" wrapText="1"/>
    </xf>
    <xf numFmtId="0" fontId="0" fillId="0" borderId="10" xfId="0"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wrapText="1"/>
    </xf>
    <xf numFmtId="0" fontId="0" fillId="0" borderId="77" xfId="0" applyBorder="1" applyAlignment="1">
      <alignment horizontal="center" vertical="center"/>
    </xf>
    <xf numFmtId="0" fontId="0" fillId="0" borderId="54" xfId="0" applyBorder="1" applyAlignment="1">
      <alignment horizontal="center" vertical="center"/>
    </xf>
    <xf numFmtId="0" fontId="0" fillId="0" borderId="16"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8" fillId="0" borderId="79" xfId="0" applyFont="1" applyBorder="1" applyAlignment="1" applyProtection="1">
      <alignment horizontal="center" vertical="center" wrapText="1"/>
      <protection locked="0"/>
    </xf>
    <xf numFmtId="0" fontId="8" fillId="0" borderId="80" xfId="0" applyFont="1" applyBorder="1" applyAlignment="1" applyProtection="1">
      <alignment horizontal="center" vertical="center" wrapText="1"/>
      <protection locked="0"/>
    </xf>
    <xf numFmtId="0" fontId="0" fillId="0" borderId="72" xfId="0" applyBorder="1" applyAlignment="1">
      <alignment horizontal="center" vertical="center"/>
    </xf>
    <xf numFmtId="0" fontId="0" fillId="0" borderId="13" xfId="0" applyBorder="1" applyAlignment="1">
      <alignment horizontal="center" vertical="center"/>
    </xf>
    <xf numFmtId="0" fontId="2" fillId="0" borderId="17" xfId="0" applyFont="1" applyBorder="1" applyAlignment="1">
      <alignment horizontal="center" vertical="center"/>
    </xf>
    <xf numFmtId="0" fontId="0" fillId="0" borderId="46" xfId="0" applyBorder="1" applyAlignment="1">
      <alignment horizontal="left" vertical="center"/>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81" xfId="0" applyBorder="1" applyAlignment="1">
      <alignment horizontal="left" vertical="center" wrapText="1"/>
    </xf>
    <xf numFmtId="0" fontId="0" fillId="0" borderId="62" xfId="0" applyBorder="1" applyAlignment="1">
      <alignment horizontal="left" vertical="center" wrapText="1"/>
    </xf>
    <xf numFmtId="0" fontId="0" fillId="0" borderId="0" xfId="0" applyBorder="1" applyAlignment="1">
      <alignment horizontal="left" vertical="center" wrapText="1"/>
    </xf>
    <xf numFmtId="0" fontId="0" fillId="0" borderId="82" xfId="0" applyBorder="1" applyAlignment="1">
      <alignment horizontal="left" vertical="center" wrapText="1"/>
    </xf>
    <xf numFmtId="0" fontId="0" fillId="0" borderId="64" xfId="0" applyBorder="1" applyAlignment="1">
      <alignment horizontal="left" vertical="center" wrapText="1"/>
    </xf>
    <xf numFmtId="0" fontId="0" fillId="0" borderId="10" xfId="0" applyBorder="1" applyAlignment="1">
      <alignment horizontal="left" vertical="center" wrapText="1"/>
    </xf>
    <xf numFmtId="0" fontId="0" fillId="0" borderId="83"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84" xfId="0" applyBorder="1" applyAlignment="1">
      <alignment horizontal="left" vertical="center" wrapText="1"/>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0" fillId="0" borderId="86" xfId="0" applyBorder="1" applyAlignment="1">
      <alignment horizontal="center" vertical="center"/>
    </xf>
    <xf numFmtId="0" fontId="0" fillId="0" borderId="14" xfId="0" applyBorder="1" applyAlignment="1">
      <alignment horizontal="center" vertical="center"/>
    </xf>
    <xf numFmtId="0" fontId="0" fillId="0" borderId="43" xfId="0" applyBorder="1" applyAlignment="1" applyProtection="1">
      <alignment horizontal="center" vertical="center"/>
      <protection locked="0"/>
    </xf>
    <xf numFmtId="0" fontId="3" fillId="0" borderId="54" xfId="0" applyFont="1" applyBorder="1" applyAlignment="1">
      <alignment horizontal="center" vertical="center"/>
    </xf>
    <xf numFmtId="0" fontId="0" fillId="0" borderId="87" xfId="0"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0" fillId="0" borderId="43"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right" vertical="center"/>
    </xf>
    <xf numFmtId="0" fontId="0" fillId="0" borderId="90" xfId="0" applyBorder="1" applyAlignment="1">
      <alignment horizontal="center" vertical="center"/>
    </xf>
    <xf numFmtId="0" fontId="0" fillId="0" borderId="27" xfId="0" applyBorder="1" applyAlignment="1">
      <alignment horizontal="center" vertical="center"/>
    </xf>
    <xf numFmtId="0" fontId="0" fillId="0" borderId="8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6038850" y="128492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81</xdr:row>
      <xdr:rowOff>0</xdr:rowOff>
    </xdr:to>
    <xdr:sp>
      <xdr:nvSpPr>
        <xdr:cNvPr id="6" name="Oval 12"/>
        <xdr:cNvSpPr>
          <a:spLocks/>
        </xdr:cNvSpPr>
      </xdr:nvSpPr>
      <xdr:spPr>
        <a:xfrm>
          <a:off x="8001000" y="1790700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1752600" y="1790700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28575</xdr:rowOff>
    </xdr:from>
    <xdr:to>
      <xdr:col>4</xdr:col>
      <xdr:colOff>85725</xdr:colOff>
      <xdr:row>5</xdr:row>
      <xdr:rowOff>190500</xdr:rowOff>
    </xdr:to>
    <xdr:sp>
      <xdr:nvSpPr>
        <xdr:cNvPr id="1" name="Oval 8"/>
        <xdr:cNvSpPr>
          <a:spLocks/>
        </xdr:cNvSpPr>
      </xdr:nvSpPr>
      <xdr:spPr>
        <a:xfrm>
          <a:off x="5600700" y="6953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5"/>
  <sheetViews>
    <sheetView zoomScalePageLayoutView="0" workbookViewId="0" topLeftCell="A91">
      <selection activeCell="B73" sqref="B73"/>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28" t="s">
        <v>118</v>
      </c>
      <c r="B2" s="128"/>
      <c r="C2" s="128"/>
      <c r="D2" s="128"/>
      <c r="E2" s="128"/>
      <c r="F2" s="128"/>
      <c r="G2" s="128"/>
      <c r="H2" s="128"/>
      <c r="I2" s="128"/>
      <c r="J2" s="128"/>
      <c r="K2" s="128"/>
      <c r="L2" s="128"/>
      <c r="M2" s="128"/>
      <c r="N2" s="50"/>
    </row>
    <row r="4" spans="1:13" ht="13.5">
      <c r="A4" s="1" t="s">
        <v>0</v>
      </c>
      <c r="B4" s="1"/>
      <c r="C4" s="1"/>
      <c r="D4" s="49"/>
      <c r="E4" s="1" t="s">
        <v>1</v>
      </c>
      <c r="F4" s="39"/>
      <c r="G4" s="39"/>
      <c r="H4" s="39"/>
      <c r="I4" s="1" t="s">
        <v>9</v>
      </c>
      <c r="J4" s="15"/>
      <c r="K4" s="16" t="s">
        <v>10</v>
      </c>
      <c r="L4" s="126"/>
      <c r="M4" s="126"/>
    </row>
    <row r="6" ht="14.25" thickBot="1">
      <c r="A6" t="s">
        <v>44</v>
      </c>
    </row>
    <row r="7" spans="1:13" ht="13.5">
      <c r="A7" s="129" t="s">
        <v>2</v>
      </c>
      <c r="B7" s="130"/>
      <c r="C7" s="118" t="s">
        <v>3</v>
      </c>
      <c r="D7" s="118"/>
      <c r="E7" s="118" t="s">
        <v>4</v>
      </c>
      <c r="F7" s="118"/>
      <c r="G7" s="118" t="s">
        <v>5</v>
      </c>
      <c r="H7" s="118"/>
      <c r="I7" s="118"/>
      <c r="J7" s="31" t="s">
        <v>6</v>
      </c>
      <c r="K7" s="31" t="s">
        <v>41</v>
      </c>
      <c r="L7" s="31" t="s">
        <v>16</v>
      </c>
      <c r="M7" s="114" t="s">
        <v>40</v>
      </c>
    </row>
    <row r="8" spans="1:13" ht="13.5">
      <c r="A8" s="108"/>
      <c r="B8" s="109"/>
      <c r="C8" s="111"/>
      <c r="D8" s="111"/>
      <c r="E8" s="111"/>
      <c r="F8" s="111"/>
      <c r="G8" s="111"/>
      <c r="H8" s="111"/>
      <c r="I8" s="111"/>
      <c r="J8" s="66" t="s">
        <v>17</v>
      </c>
      <c r="K8" s="66" t="s">
        <v>42</v>
      </c>
      <c r="L8" s="66" t="s">
        <v>18</v>
      </c>
      <c r="M8" s="115"/>
    </row>
    <row r="9" spans="1:14" ht="22.5" customHeight="1">
      <c r="A9" s="124"/>
      <c r="B9" s="125"/>
      <c r="C9" s="103" t="s">
        <v>21</v>
      </c>
      <c r="D9" s="103"/>
      <c r="E9" s="103"/>
      <c r="F9" s="103"/>
      <c r="G9" s="103"/>
      <c r="H9" s="103"/>
      <c r="I9" s="103"/>
      <c r="J9" s="46"/>
      <c r="K9" s="93">
        <f>J9*0.8</f>
        <v>0</v>
      </c>
      <c r="L9" s="44"/>
      <c r="M9" s="68" t="str">
        <f>IF(K9&lt;L9,"○","- ")</f>
        <v>- </v>
      </c>
      <c r="N9" s="27"/>
    </row>
    <row r="10" spans="1:14" ht="22.5" customHeight="1">
      <c r="A10" s="124"/>
      <c r="B10" s="125"/>
      <c r="C10" s="103"/>
      <c r="D10" s="103"/>
      <c r="E10" s="103"/>
      <c r="F10" s="103"/>
      <c r="G10" s="103"/>
      <c r="H10" s="103"/>
      <c r="I10" s="103"/>
      <c r="J10" s="46"/>
      <c r="K10" s="93">
        <f aca="true" t="shared" si="0" ref="K10:K15">J10*0.8</f>
        <v>0</v>
      </c>
      <c r="L10" s="44"/>
      <c r="M10" s="68" t="str">
        <f aca="true" t="shared" si="1" ref="M10:M15">IF(K10&lt;L10,"○","- ")</f>
        <v>- </v>
      </c>
      <c r="N10" s="27"/>
    </row>
    <row r="11" spans="1:14" ht="22.5" customHeight="1">
      <c r="A11" s="124"/>
      <c r="B11" s="125"/>
      <c r="C11" s="103"/>
      <c r="D11" s="103"/>
      <c r="E11" s="103"/>
      <c r="F11" s="103"/>
      <c r="G11" s="103"/>
      <c r="H11" s="103"/>
      <c r="I11" s="103"/>
      <c r="J11" s="46"/>
      <c r="K11" s="93">
        <f t="shared" si="0"/>
        <v>0</v>
      </c>
      <c r="L11" s="44"/>
      <c r="M11" s="68" t="str">
        <f t="shared" si="1"/>
        <v>- </v>
      </c>
      <c r="N11" s="27"/>
    </row>
    <row r="12" spans="1:14" ht="22.5" customHeight="1">
      <c r="A12" s="124"/>
      <c r="B12" s="125"/>
      <c r="C12" s="103"/>
      <c r="D12" s="103"/>
      <c r="E12" s="103"/>
      <c r="F12" s="103"/>
      <c r="G12" s="103"/>
      <c r="H12" s="103"/>
      <c r="I12" s="103"/>
      <c r="J12" s="46"/>
      <c r="K12" s="93">
        <f t="shared" si="0"/>
        <v>0</v>
      </c>
      <c r="L12" s="44"/>
      <c r="M12" s="68" t="str">
        <f t="shared" si="1"/>
        <v>- </v>
      </c>
      <c r="N12" s="27"/>
    </row>
    <row r="13" spans="1:14" ht="22.5" customHeight="1">
      <c r="A13" s="124"/>
      <c r="B13" s="125"/>
      <c r="C13" s="103"/>
      <c r="D13" s="103"/>
      <c r="E13" s="103"/>
      <c r="F13" s="103"/>
      <c r="G13" s="103"/>
      <c r="H13" s="103"/>
      <c r="I13" s="103"/>
      <c r="J13" s="46"/>
      <c r="K13" s="93">
        <f t="shared" si="0"/>
        <v>0</v>
      </c>
      <c r="L13" s="44"/>
      <c r="M13" s="68" t="str">
        <f t="shared" si="1"/>
        <v>- </v>
      </c>
      <c r="N13" s="27"/>
    </row>
    <row r="14" spans="1:14" ht="22.5" customHeight="1">
      <c r="A14" s="124"/>
      <c r="B14" s="125"/>
      <c r="C14" s="103"/>
      <c r="D14" s="103"/>
      <c r="E14" s="103"/>
      <c r="F14" s="103"/>
      <c r="G14" s="103"/>
      <c r="H14" s="103"/>
      <c r="I14" s="103"/>
      <c r="J14" s="46"/>
      <c r="K14" s="93">
        <f t="shared" si="0"/>
        <v>0</v>
      </c>
      <c r="L14" s="44"/>
      <c r="M14" s="68" t="str">
        <f t="shared" si="1"/>
        <v>- </v>
      </c>
      <c r="N14" s="27"/>
    </row>
    <row r="15" spans="1:14" ht="22.5" customHeight="1" thickBot="1">
      <c r="A15" s="131"/>
      <c r="B15" s="132"/>
      <c r="C15" s="97"/>
      <c r="D15" s="97"/>
      <c r="E15" s="97"/>
      <c r="F15" s="97"/>
      <c r="G15" s="97"/>
      <c r="H15" s="97"/>
      <c r="I15" s="97"/>
      <c r="J15" s="48"/>
      <c r="K15" s="94">
        <f t="shared" si="0"/>
        <v>0</v>
      </c>
      <c r="L15" s="30"/>
      <c r="M15" s="64" t="str">
        <f t="shared" si="1"/>
        <v>- </v>
      </c>
      <c r="N15" s="27"/>
    </row>
    <row r="17" ht="13.5">
      <c r="A17" t="s">
        <v>45</v>
      </c>
    </row>
    <row r="19" spans="5:7" ht="17.25">
      <c r="E19" s="3" t="s">
        <v>11</v>
      </c>
      <c r="F19" s="3" t="s">
        <v>13</v>
      </c>
      <c r="G19" s="3" t="s">
        <v>12</v>
      </c>
    </row>
    <row r="21" spans="1:10" ht="13.5">
      <c r="A21" s="52" t="s">
        <v>56</v>
      </c>
      <c r="B21" s="53"/>
      <c r="C21" s="53"/>
      <c r="D21" s="53"/>
      <c r="E21" s="53"/>
      <c r="F21" s="53"/>
      <c r="G21" s="53"/>
      <c r="H21" s="53"/>
      <c r="I21" s="53"/>
      <c r="J21" s="54"/>
    </row>
    <row r="22" spans="1:10" ht="13.5">
      <c r="A22" s="55" t="s">
        <v>54</v>
      </c>
      <c r="B22" s="56"/>
      <c r="C22" s="56"/>
      <c r="D22" s="56"/>
      <c r="E22" s="56"/>
      <c r="F22" s="56"/>
      <c r="G22" s="56"/>
      <c r="H22" s="56"/>
      <c r="I22" s="56"/>
      <c r="J22" s="57"/>
    </row>
    <row r="23" spans="1:10" ht="13.5">
      <c r="A23" s="55" t="s">
        <v>57</v>
      </c>
      <c r="B23" s="56"/>
      <c r="C23" s="56"/>
      <c r="D23" s="56"/>
      <c r="E23" s="56"/>
      <c r="F23" s="56"/>
      <c r="G23" s="56"/>
      <c r="H23" s="56"/>
      <c r="I23" s="56"/>
      <c r="J23" s="57"/>
    </row>
    <row r="24" spans="1:10" ht="13.5">
      <c r="A24" s="58" t="s">
        <v>104</v>
      </c>
      <c r="B24" s="59"/>
      <c r="C24" s="59"/>
      <c r="D24" s="59"/>
      <c r="E24" s="59"/>
      <c r="F24" s="59"/>
      <c r="G24" s="59"/>
      <c r="H24" s="59"/>
      <c r="I24" s="59"/>
      <c r="J24" s="60"/>
    </row>
    <row r="25" ht="13.5">
      <c r="A25" t="s">
        <v>55</v>
      </c>
    </row>
    <row r="26" ht="13.5">
      <c r="A26" t="s">
        <v>46</v>
      </c>
    </row>
    <row r="28" spans="5:7" ht="17.25">
      <c r="E28" s="3" t="s">
        <v>11</v>
      </c>
      <c r="F28" s="3" t="s">
        <v>13</v>
      </c>
      <c r="G28" s="3" t="s">
        <v>12</v>
      </c>
    </row>
    <row r="29" spans="5:7" ht="17.25">
      <c r="E29" s="3"/>
      <c r="F29" s="3"/>
      <c r="G29" s="3"/>
    </row>
    <row r="30" spans="1:12" ht="13.5">
      <c r="A30" s="52" t="s">
        <v>58</v>
      </c>
      <c r="B30" s="53"/>
      <c r="C30" s="53"/>
      <c r="D30" s="53"/>
      <c r="E30" s="53"/>
      <c r="F30" s="53"/>
      <c r="G30" s="53"/>
      <c r="H30" s="53"/>
      <c r="I30" s="53"/>
      <c r="J30" s="53"/>
      <c r="K30" s="53"/>
      <c r="L30" s="54"/>
    </row>
    <row r="31" spans="1:12" ht="13.5">
      <c r="A31" s="55" t="s">
        <v>60</v>
      </c>
      <c r="B31" s="56"/>
      <c r="C31" s="56"/>
      <c r="D31" s="56"/>
      <c r="E31" s="56"/>
      <c r="F31" s="56"/>
      <c r="G31" s="56"/>
      <c r="H31" s="56"/>
      <c r="I31" s="56"/>
      <c r="J31" s="56"/>
      <c r="K31" s="56"/>
      <c r="L31" s="57"/>
    </row>
    <row r="32" spans="1:12" ht="13.5">
      <c r="A32" s="55" t="s">
        <v>59</v>
      </c>
      <c r="B32" s="56"/>
      <c r="C32" s="56"/>
      <c r="D32" s="56"/>
      <c r="E32" s="56"/>
      <c r="F32" s="56"/>
      <c r="G32" s="56"/>
      <c r="H32" s="56"/>
      <c r="I32" s="56"/>
      <c r="J32" s="56"/>
      <c r="K32" s="56"/>
      <c r="L32" s="57"/>
    </row>
    <row r="33" spans="1:12" ht="13.5">
      <c r="A33" s="61" t="s">
        <v>106</v>
      </c>
      <c r="B33" s="59"/>
      <c r="C33" s="59"/>
      <c r="D33" s="59"/>
      <c r="E33" s="59"/>
      <c r="F33" s="59"/>
      <c r="G33" s="59"/>
      <c r="H33" s="59"/>
      <c r="I33" s="59"/>
      <c r="J33" s="59"/>
      <c r="K33" s="59"/>
      <c r="L33" s="60"/>
    </row>
    <row r="34" spans="1:12" ht="13.5">
      <c r="A34" s="62"/>
      <c r="B34" s="56"/>
      <c r="C34" s="56"/>
      <c r="D34" s="56"/>
      <c r="E34" s="56"/>
      <c r="F34" s="56"/>
      <c r="G34" s="56"/>
      <c r="H34" s="56"/>
      <c r="I34" s="56"/>
      <c r="J34" s="56"/>
      <c r="K34" s="56"/>
      <c r="L34" s="56"/>
    </row>
    <row r="35" ht="14.25" thickBot="1">
      <c r="A35" t="s">
        <v>47</v>
      </c>
    </row>
    <row r="36" spans="1:13" ht="17.25" customHeight="1">
      <c r="A36" s="5" t="s">
        <v>49</v>
      </c>
      <c r="B36" s="119" t="s">
        <v>50</v>
      </c>
      <c r="C36" s="119"/>
      <c r="D36" s="119"/>
      <c r="E36" s="119"/>
      <c r="F36" s="119"/>
      <c r="G36" s="119"/>
      <c r="H36" s="119"/>
      <c r="I36" s="119"/>
      <c r="J36" s="119"/>
      <c r="K36" s="119"/>
      <c r="L36" s="119"/>
      <c r="M36" s="120"/>
    </row>
    <row r="37" spans="1:13" ht="16.5" customHeight="1">
      <c r="A37" s="67"/>
      <c r="B37" s="121" t="s">
        <v>48</v>
      </c>
      <c r="C37" s="121"/>
      <c r="D37" s="121"/>
      <c r="E37" s="121"/>
      <c r="F37" s="121"/>
      <c r="G37" s="121"/>
      <c r="H37" s="121"/>
      <c r="I37" s="121"/>
      <c r="J37" s="121"/>
      <c r="K37" s="121"/>
      <c r="L37" s="121"/>
      <c r="M37" s="122"/>
    </row>
    <row r="38" spans="1:13" ht="16.5" customHeight="1">
      <c r="A38" s="67"/>
      <c r="B38" s="121" t="s">
        <v>51</v>
      </c>
      <c r="C38" s="121"/>
      <c r="D38" s="121"/>
      <c r="E38" s="121"/>
      <c r="F38" s="121"/>
      <c r="G38" s="121"/>
      <c r="H38" s="121"/>
      <c r="I38" s="121"/>
      <c r="J38" s="121"/>
      <c r="K38" s="121"/>
      <c r="L38" s="121"/>
      <c r="M38" s="122"/>
    </row>
    <row r="39" spans="1:13" ht="16.5" customHeight="1">
      <c r="A39" s="67"/>
      <c r="B39" s="121" t="s">
        <v>52</v>
      </c>
      <c r="C39" s="121"/>
      <c r="D39" s="121"/>
      <c r="E39" s="121"/>
      <c r="F39" s="121"/>
      <c r="G39" s="121"/>
      <c r="H39" s="121"/>
      <c r="I39" s="121"/>
      <c r="J39" s="121"/>
      <c r="K39" s="121"/>
      <c r="L39" s="121"/>
      <c r="M39" s="122"/>
    </row>
    <row r="40" spans="1:13" ht="16.5" customHeight="1">
      <c r="A40" s="67"/>
      <c r="B40" s="123" t="s">
        <v>53</v>
      </c>
      <c r="C40" s="121"/>
      <c r="D40" s="121"/>
      <c r="E40" s="121"/>
      <c r="F40" s="121"/>
      <c r="G40" s="121"/>
      <c r="H40" s="121"/>
      <c r="I40" s="121"/>
      <c r="J40" s="121"/>
      <c r="K40" s="121"/>
      <c r="L40" s="121"/>
      <c r="M40" s="122"/>
    </row>
    <row r="41" spans="1:13" ht="16.5" customHeight="1">
      <c r="A41" s="67"/>
      <c r="B41" s="123" t="s">
        <v>99</v>
      </c>
      <c r="C41" s="121"/>
      <c r="D41" s="121"/>
      <c r="E41" s="121"/>
      <c r="F41" s="121"/>
      <c r="G41" s="121"/>
      <c r="H41" s="121"/>
      <c r="I41" s="121"/>
      <c r="J41" s="121"/>
      <c r="K41" s="121"/>
      <c r="L41" s="121"/>
      <c r="M41" s="122"/>
    </row>
    <row r="42" spans="1:13" ht="16.5" customHeight="1" thickBot="1">
      <c r="A42" s="65"/>
      <c r="B42" s="112" t="s">
        <v>61</v>
      </c>
      <c r="C42" s="112"/>
      <c r="D42" s="112"/>
      <c r="E42" s="112"/>
      <c r="F42" s="112"/>
      <c r="G42" s="112"/>
      <c r="H42" s="112"/>
      <c r="I42" s="112"/>
      <c r="J42" s="112"/>
      <c r="K42" s="112"/>
      <c r="L42" s="112"/>
      <c r="M42" s="113"/>
    </row>
    <row r="43" ht="15" customHeight="1"/>
    <row r="44" ht="15" customHeight="1"/>
    <row r="45" ht="15" customHeight="1">
      <c r="A45" t="s">
        <v>69</v>
      </c>
    </row>
    <row r="46" ht="15" customHeight="1"/>
    <row r="47" ht="13.5">
      <c r="A47" t="s">
        <v>62</v>
      </c>
    </row>
    <row r="48" ht="8.25" customHeight="1" thickBot="1"/>
    <row r="49" spans="1:13" ht="15.75" customHeight="1" thickBot="1">
      <c r="A49" s="139" t="s">
        <v>63</v>
      </c>
      <c r="B49" s="140"/>
      <c r="C49" s="140"/>
      <c r="D49" s="140"/>
      <c r="E49" s="140"/>
      <c r="F49" s="151" t="s">
        <v>119</v>
      </c>
      <c r="G49" s="152"/>
      <c r="H49" s="152"/>
      <c r="I49" s="152"/>
      <c r="J49" s="152"/>
      <c r="K49" s="152"/>
      <c r="L49" s="152"/>
      <c r="M49" s="153"/>
    </row>
    <row r="50" spans="1:13" ht="27" customHeight="1">
      <c r="A50" s="141"/>
      <c r="B50" s="142"/>
      <c r="C50" s="142"/>
      <c r="D50" s="142"/>
      <c r="E50" s="142"/>
      <c r="F50" s="148" t="s">
        <v>66</v>
      </c>
      <c r="G50" s="70" t="s">
        <v>65</v>
      </c>
      <c r="H50" s="116"/>
      <c r="I50" s="116"/>
      <c r="J50" s="116"/>
      <c r="K50" s="116"/>
      <c r="L50" s="116"/>
      <c r="M50" s="117"/>
    </row>
    <row r="51" spans="1:13" ht="27" customHeight="1" thickBot="1">
      <c r="A51" s="143"/>
      <c r="B51" s="144"/>
      <c r="C51" s="144"/>
      <c r="D51" s="144"/>
      <c r="E51" s="144"/>
      <c r="F51" s="149"/>
      <c r="G51" s="71" t="s">
        <v>64</v>
      </c>
      <c r="H51" s="127"/>
      <c r="I51" s="127"/>
      <c r="J51" s="127"/>
      <c r="K51" s="127"/>
      <c r="L51" s="127"/>
      <c r="M51" s="157"/>
    </row>
    <row r="52" spans="1:13" ht="27" customHeight="1">
      <c r="A52" s="106"/>
      <c r="B52" s="145"/>
      <c r="C52" s="145"/>
      <c r="D52" s="145"/>
      <c r="E52" s="145"/>
      <c r="F52" s="149"/>
      <c r="G52" s="72" t="s">
        <v>65</v>
      </c>
      <c r="H52" s="116"/>
      <c r="I52" s="116"/>
      <c r="J52" s="116"/>
      <c r="K52" s="116"/>
      <c r="L52" s="116"/>
      <c r="M52" s="117"/>
    </row>
    <row r="53" spans="1:13" ht="29.25" customHeight="1" thickBot="1">
      <c r="A53" s="106"/>
      <c r="B53" s="145"/>
      <c r="C53" s="145"/>
      <c r="D53" s="145"/>
      <c r="E53" s="145"/>
      <c r="F53" s="150"/>
      <c r="G53" s="71" t="s">
        <v>64</v>
      </c>
      <c r="H53" s="97"/>
      <c r="I53" s="97"/>
      <c r="J53" s="97"/>
      <c r="K53" s="97"/>
      <c r="L53" s="97"/>
      <c r="M53" s="138"/>
    </row>
    <row r="54" spans="1:13" ht="22.5" customHeight="1">
      <c r="A54" s="106"/>
      <c r="B54" s="145"/>
      <c r="C54" s="145"/>
      <c r="D54" s="145"/>
      <c r="E54" s="145"/>
      <c r="F54" s="148" t="s">
        <v>67</v>
      </c>
      <c r="G54" s="73" t="s">
        <v>65</v>
      </c>
      <c r="H54" s="156"/>
      <c r="I54" s="156"/>
      <c r="J54" s="136"/>
      <c r="K54" s="130"/>
      <c r="L54" s="136"/>
      <c r="M54" s="137"/>
    </row>
    <row r="55" spans="1:13" ht="22.5" customHeight="1">
      <c r="A55" s="106"/>
      <c r="B55" s="145"/>
      <c r="C55" s="145"/>
      <c r="D55" s="145"/>
      <c r="E55" s="145"/>
      <c r="F55" s="149"/>
      <c r="G55" s="154" t="s">
        <v>64</v>
      </c>
      <c r="H55" s="40" t="s">
        <v>94</v>
      </c>
      <c r="I55" s="41" t="s">
        <v>43</v>
      </c>
      <c r="J55" s="51" t="s">
        <v>94</v>
      </c>
      <c r="K55" s="41" t="s">
        <v>43</v>
      </c>
      <c r="L55" s="51" t="s">
        <v>94</v>
      </c>
      <c r="M55" s="63" t="s">
        <v>43</v>
      </c>
    </row>
    <row r="56" spans="1:13" ht="29.25" customHeight="1" thickBot="1">
      <c r="A56" s="146"/>
      <c r="B56" s="147"/>
      <c r="C56" s="147"/>
      <c r="D56" s="147"/>
      <c r="E56" s="147"/>
      <c r="F56" s="105"/>
      <c r="G56" s="155"/>
      <c r="H56" s="84"/>
      <c r="I56" s="85"/>
      <c r="J56" s="86"/>
      <c r="K56" s="85"/>
      <c r="L56" s="86"/>
      <c r="M56" s="87"/>
    </row>
    <row r="57" spans="1:13" ht="18" customHeight="1">
      <c r="A57" s="81" t="s">
        <v>93</v>
      </c>
      <c r="B57" s="38"/>
      <c r="C57" s="38"/>
      <c r="D57" s="38"/>
      <c r="E57" s="38"/>
      <c r="F57" s="38"/>
      <c r="G57" s="38"/>
      <c r="H57" s="42"/>
      <c r="I57" s="42"/>
      <c r="J57" s="42"/>
      <c r="K57" s="42"/>
      <c r="L57" s="42"/>
      <c r="M57" s="42"/>
    </row>
    <row r="58" spans="1:13" ht="18" customHeight="1">
      <c r="A58" s="81"/>
      <c r="B58" s="38"/>
      <c r="C58" s="38"/>
      <c r="D58" s="38"/>
      <c r="E58" s="38"/>
      <c r="F58" s="38"/>
      <c r="G58" s="38"/>
      <c r="H58" s="42"/>
      <c r="I58" s="42"/>
      <c r="J58" s="42"/>
      <c r="K58" s="42"/>
      <c r="L58" s="42"/>
      <c r="M58" s="42"/>
    </row>
    <row r="59" ht="13.5">
      <c r="A59" t="s">
        <v>68</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70</v>
      </c>
      <c r="G64" s="3"/>
      <c r="H64" s="3"/>
      <c r="I64" s="3"/>
    </row>
    <row r="65" spans="1:9" s="2" customFormat="1" ht="7.5" customHeight="1" thickBot="1">
      <c r="A65"/>
      <c r="G65" s="3"/>
      <c r="H65" s="3"/>
      <c r="I65" s="3"/>
    </row>
    <row r="66" spans="1:10" ht="18.75" customHeight="1">
      <c r="A66" s="104" t="s">
        <v>74</v>
      </c>
      <c r="B66" s="11"/>
      <c r="C66" s="12"/>
      <c r="D66" s="12"/>
      <c r="E66" s="12"/>
      <c r="F66" s="12"/>
      <c r="G66" s="12"/>
      <c r="H66" s="6" t="s">
        <v>20</v>
      </c>
      <c r="I66" s="74" t="s">
        <v>24</v>
      </c>
      <c r="J66" s="76" t="s">
        <v>71</v>
      </c>
    </row>
    <row r="67" spans="1:10" ht="30" customHeight="1" thickBot="1">
      <c r="A67" s="105"/>
      <c r="B67" s="13"/>
      <c r="C67" s="14"/>
      <c r="D67" s="14"/>
      <c r="E67" s="14"/>
      <c r="F67" s="14"/>
      <c r="G67" s="14"/>
      <c r="H67" s="14" t="str">
        <f>IF(SUM(B67:G67)=0," ",SUM(B67:G67))</f>
        <v> </v>
      </c>
      <c r="I67" s="75" t="str">
        <f>IF(H67=" "," ",H67/6)</f>
        <v> </v>
      </c>
      <c r="J67" s="77" t="str">
        <f>IF(I67&lt;20,"○","-")</f>
        <v>-</v>
      </c>
    </row>
    <row r="68" spans="1:9" s="2" customFormat="1" ht="17.25">
      <c r="A68"/>
      <c r="G68" s="3"/>
      <c r="H68" s="3"/>
      <c r="I68" s="3"/>
    </row>
    <row r="69" spans="1:9" s="2" customFormat="1" ht="17.25">
      <c r="A69" t="s">
        <v>75</v>
      </c>
      <c r="G69" s="3"/>
      <c r="H69" s="3"/>
      <c r="I69" s="3"/>
    </row>
    <row r="70" spans="1:9" s="2" customFormat="1" ht="8.25" customHeight="1" thickBot="1">
      <c r="A70"/>
      <c r="G70" s="3"/>
      <c r="H70" s="3"/>
      <c r="I70" s="3"/>
    </row>
    <row r="71" spans="1:10" s="2" customFormat="1" ht="33.75">
      <c r="A71" s="91" t="s">
        <v>73</v>
      </c>
      <c r="B71" s="11"/>
      <c r="C71" s="12"/>
      <c r="D71" s="12"/>
      <c r="E71" s="12"/>
      <c r="F71" s="12"/>
      <c r="G71" s="12"/>
      <c r="H71" s="6" t="s">
        <v>20</v>
      </c>
      <c r="I71" s="74" t="s">
        <v>24</v>
      </c>
      <c r="J71" s="76" t="s">
        <v>72</v>
      </c>
    </row>
    <row r="72" spans="1:10" s="2" customFormat="1" ht="46.5" customHeight="1" thickBot="1">
      <c r="A72" s="88"/>
      <c r="B72" s="13"/>
      <c r="C72" s="14"/>
      <c r="D72" s="14"/>
      <c r="E72" s="14"/>
      <c r="F72" s="14"/>
      <c r="G72" s="14"/>
      <c r="H72" s="14" t="str">
        <f>IF(SUM(B72:G72)=0," ",SUM(B72:G72))</f>
        <v> </v>
      </c>
      <c r="I72" s="75" t="str">
        <f>IF(H72=" "," ",H72/6)</f>
        <v> </v>
      </c>
      <c r="J72" s="77" t="str">
        <f>IF(I72&lt;10,"○","-")</f>
        <v>-</v>
      </c>
    </row>
    <row r="73" spans="1:10" s="2" customFormat="1" ht="33.75">
      <c r="A73" s="92" t="s">
        <v>73</v>
      </c>
      <c r="B73" s="11"/>
      <c r="C73" s="12"/>
      <c r="D73" s="12"/>
      <c r="E73" s="12"/>
      <c r="F73" s="12"/>
      <c r="G73" s="12"/>
      <c r="H73" s="6" t="s">
        <v>20</v>
      </c>
      <c r="I73" s="74" t="s">
        <v>24</v>
      </c>
      <c r="J73" s="76" t="s">
        <v>72</v>
      </c>
    </row>
    <row r="74" spans="1:10" s="2" customFormat="1" ht="46.5" customHeight="1" thickBot="1">
      <c r="A74" s="88"/>
      <c r="B74" s="13"/>
      <c r="C74" s="14"/>
      <c r="D74" s="14"/>
      <c r="E74" s="14"/>
      <c r="F74" s="14"/>
      <c r="G74" s="14"/>
      <c r="H74" s="14" t="str">
        <f>IF(SUM(B74:G74)=0," ",SUM(B74:G74))</f>
        <v> </v>
      </c>
      <c r="I74" s="75" t="str">
        <f>IF(H74=" "," ",H74/6)</f>
        <v> </v>
      </c>
      <c r="J74" s="77" t="str">
        <f>IF(I74&lt;10,"○","-")</f>
        <v>-</v>
      </c>
    </row>
    <row r="75" spans="1:10" s="2" customFormat="1" ht="17.25" customHeight="1">
      <c r="A75" s="56"/>
      <c r="B75" s="78"/>
      <c r="C75" s="78"/>
      <c r="D75" s="78"/>
      <c r="E75" s="78"/>
      <c r="F75" s="78"/>
      <c r="G75" s="78"/>
      <c r="H75" s="78"/>
      <c r="I75" s="78"/>
      <c r="J75" s="27"/>
    </row>
    <row r="76" spans="1:10" s="2" customFormat="1" ht="17.25" customHeight="1">
      <c r="A76" t="s">
        <v>100</v>
      </c>
      <c r="B76" s="78"/>
      <c r="C76" s="78"/>
      <c r="D76" s="78"/>
      <c r="E76" s="78"/>
      <c r="F76" s="78"/>
      <c r="G76" s="78"/>
      <c r="H76" s="78"/>
      <c r="I76" s="78"/>
      <c r="J76" s="27"/>
    </row>
    <row r="77" spans="1:10" s="2" customFormat="1" ht="8.25" customHeight="1" thickBot="1">
      <c r="A77"/>
      <c r="B77" s="78"/>
      <c r="C77" s="78"/>
      <c r="D77" s="78"/>
      <c r="E77" s="78"/>
      <c r="F77" s="78"/>
      <c r="G77" s="78"/>
      <c r="H77" s="78"/>
      <c r="I77" s="78"/>
      <c r="J77" s="27"/>
    </row>
    <row r="78" spans="1:13" s="2" customFormat="1" ht="17.25" customHeight="1">
      <c r="A78" s="98" t="s">
        <v>101</v>
      </c>
      <c r="B78" s="99"/>
      <c r="C78" s="99"/>
      <c r="D78" s="99"/>
      <c r="E78" s="99"/>
      <c r="F78" s="99"/>
      <c r="G78" s="99"/>
      <c r="H78" s="99"/>
      <c r="I78" s="99"/>
      <c r="J78" s="99"/>
      <c r="K78" s="99"/>
      <c r="L78" s="99"/>
      <c r="M78" s="100"/>
    </row>
    <row r="79" spans="1:13" s="2" customFormat="1" ht="17.25" customHeight="1">
      <c r="A79" s="106" t="s">
        <v>2</v>
      </c>
      <c r="B79" s="107"/>
      <c r="C79" s="110" t="s">
        <v>3</v>
      </c>
      <c r="D79" s="110"/>
      <c r="E79" s="110" t="s">
        <v>4</v>
      </c>
      <c r="F79" s="110"/>
      <c r="G79" s="110" t="s">
        <v>5</v>
      </c>
      <c r="H79" s="110"/>
      <c r="I79" s="110"/>
      <c r="J79" s="69" t="s">
        <v>6</v>
      </c>
      <c r="K79" s="69" t="s">
        <v>41</v>
      </c>
      <c r="L79" s="69" t="s">
        <v>16</v>
      </c>
      <c r="M79" s="117" t="s">
        <v>40</v>
      </c>
    </row>
    <row r="80" spans="1:13" s="2" customFormat="1" ht="17.25" customHeight="1">
      <c r="A80" s="108"/>
      <c r="B80" s="109"/>
      <c r="C80" s="111"/>
      <c r="D80" s="111"/>
      <c r="E80" s="111"/>
      <c r="F80" s="111"/>
      <c r="G80" s="111"/>
      <c r="H80" s="111"/>
      <c r="I80" s="111"/>
      <c r="J80" s="66" t="s">
        <v>17</v>
      </c>
      <c r="K80" s="66" t="s">
        <v>42</v>
      </c>
      <c r="L80" s="66" t="s">
        <v>18</v>
      </c>
      <c r="M80" s="115"/>
    </row>
    <row r="81" spans="1:13" s="2" customFormat="1" ht="22.5" customHeight="1">
      <c r="A81" s="101"/>
      <c r="B81" s="102"/>
      <c r="C81" s="103" t="s">
        <v>21</v>
      </c>
      <c r="D81" s="103"/>
      <c r="E81" s="103"/>
      <c r="F81" s="103"/>
      <c r="G81" s="103"/>
      <c r="H81" s="103"/>
      <c r="I81" s="103"/>
      <c r="J81" s="45"/>
      <c r="K81" s="46" t="str">
        <f>IF('別紙2'!J98=0," ",'別紙2'!J98)</f>
        <v> </v>
      </c>
      <c r="L81" s="44" t="str">
        <f>IF(K81=" "," ",ROUNDDOWN(K81*0.8,0))</f>
        <v> </v>
      </c>
      <c r="M81" s="47" t="str">
        <f>IF(MAXA('別紙2'!J74:J97)=0," ",MAXA('別紙2'!J74:J97))</f>
        <v> </v>
      </c>
    </row>
    <row r="82" spans="1:13" s="2" customFormat="1" ht="22.5" customHeight="1">
      <c r="A82" s="101"/>
      <c r="B82" s="102"/>
      <c r="C82" s="103"/>
      <c r="D82" s="103"/>
      <c r="E82" s="103"/>
      <c r="F82" s="103"/>
      <c r="G82" s="103"/>
      <c r="H82" s="103"/>
      <c r="I82" s="103"/>
      <c r="J82" s="45"/>
      <c r="K82" s="46"/>
      <c r="L82" s="44"/>
      <c r="M82" s="47"/>
    </row>
    <row r="83" spans="1:13" s="2" customFormat="1" ht="22.5" customHeight="1" thickBot="1">
      <c r="A83" s="95"/>
      <c r="B83" s="96"/>
      <c r="C83" s="97"/>
      <c r="D83" s="97"/>
      <c r="E83" s="97"/>
      <c r="F83" s="97"/>
      <c r="G83" s="97"/>
      <c r="H83" s="97"/>
      <c r="I83" s="97"/>
      <c r="J83" s="43"/>
      <c r="K83" s="48"/>
      <c r="L83" s="30"/>
      <c r="M83" s="7"/>
    </row>
    <row r="84" spans="1:13" s="2" customFormat="1" ht="22.5" customHeight="1">
      <c r="A84" s="80" t="s">
        <v>97</v>
      </c>
      <c r="B84" s="27"/>
      <c r="C84" s="38"/>
      <c r="D84" s="38"/>
      <c r="E84" s="38"/>
      <c r="F84" s="38"/>
      <c r="G84" s="38"/>
      <c r="H84" s="38"/>
      <c r="I84" s="38"/>
      <c r="J84" s="42"/>
      <c r="K84" s="79"/>
      <c r="L84" s="56"/>
      <c r="M84" s="56"/>
    </row>
    <row r="85" spans="1:13" s="2" customFormat="1" ht="22.5" customHeight="1">
      <c r="A85" s="80" t="s">
        <v>96</v>
      </c>
      <c r="B85" s="80"/>
      <c r="C85" s="80"/>
      <c r="D85" s="80"/>
      <c r="E85" s="80"/>
      <c r="F85" s="80"/>
      <c r="G85" s="80"/>
      <c r="H85" s="80"/>
      <c r="I85" s="81"/>
      <c r="J85" s="81"/>
      <c r="K85" s="90"/>
      <c r="L85" s="80"/>
      <c r="M85" s="80"/>
    </row>
    <row r="86" spans="1:10" s="2" customFormat="1" ht="17.25" customHeight="1">
      <c r="A86" s="56"/>
      <c r="B86" s="78"/>
      <c r="C86" s="78"/>
      <c r="D86" s="78"/>
      <c r="E86" s="78"/>
      <c r="F86" s="78"/>
      <c r="G86" s="78"/>
      <c r="H86" s="78"/>
      <c r="I86" s="78"/>
      <c r="J86" s="27"/>
    </row>
    <row r="87" ht="13.5">
      <c r="A87" t="s">
        <v>77</v>
      </c>
    </row>
    <row r="88" ht="8.25" customHeight="1" thickBot="1"/>
    <row r="89" spans="1:12" ht="21" customHeight="1">
      <c r="A89" s="5" t="s">
        <v>49</v>
      </c>
      <c r="B89" s="118"/>
      <c r="C89" s="118"/>
      <c r="D89" s="118"/>
      <c r="E89" s="118"/>
      <c r="F89" s="118"/>
      <c r="G89" s="118"/>
      <c r="H89" s="118"/>
      <c r="I89" s="134"/>
      <c r="J89" s="98" t="s">
        <v>78</v>
      </c>
      <c r="K89" s="99"/>
      <c r="L89" s="100"/>
    </row>
    <row r="90" spans="1:12" ht="13.5" customHeight="1">
      <c r="A90" s="135"/>
      <c r="B90" s="121" t="s">
        <v>79</v>
      </c>
      <c r="C90" s="121"/>
      <c r="D90" s="121"/>
      <c r="E90" s="121"/>
      <c r="F90" s="121"/>
      <c r="G90" s="121"/>
      <c r="H90" s="121"/>
      <c r="I90" s="133"/>
      <c r="J90" s="160" t="s">
        <v>105</v>
      </c>
      <c r="K90" s="161"/>
      <c r="L90" s="162"/>
    </row>
    <row r="91" spans="1:12" s="2" customFormat="1" ht="17.25">
      <c r="A91" s="135"/>
      <c r="B91" s="121"/>
      <c r="C91" s="121"/>
      <c r="D91" s="121"/>
      <c r="E91" s="121"/>
      <c r="F91" s="121"/>
      <c r="G91" s="121"/>
      <c r="H91" s="121"/>
      <c r="I91" s="133"/>
      <c r="J91" s="163"/>
      <c r="K91" s="164"/>
      <c r="L91" s="165"/>
    </row>
    <row r="92" spans="1:12" ht="13.5">
      <c r="A92" s="135"/>
      <c r="B92" s="121"/>
      <c r="C92" s="121"/>
      <c r="D92" s="121"/>
      <c r="E92" s="121"/>
      <c r="F92" s="121"/>
      <c r="G92" s="121"/>
      <c r="H92" s="121"/>
      <c r="I92" s="133"/>
      <c r="J92" s="166"/>
      <c r="K92" s="167"/>
      <c r="L92" s="168"/>
    </row>
    <row r="93" spans="1:12" ht="13.5" customHeight="1">
      <c r="A93" s="135"/>
      <c r="B93" s="121" t="s">
        <v>81</v>
      </c>
      <c r="C93" s="121"/>
      <c r="D93" s="121"/>
      <c r="E93" s="121"/>
      <c r="F93" s="121"/>
      <c r="G93" s="121"/>
      <c r="H93" s="121"/>
      <c r="I93" s="133"/>
      <c r="J93" s="160" t="s">
        <v>105</v>
      </c>
      <c r="K93" s="161"/>
      <c r="L93" s="162"/>
    </row>
    <row r="94" spans="1:12" ht="13.5">
      <c r="A94" s="135"/>
      <c r="B94" s="121"/>
      <c r="C94" s="121"/>
      <c r="D94" s="121"/>
      <c r="E94" s="121"/>
      <c r="F94" s="121"/>
      <c r="G94" s="121"/>
      <c r="H94" s="121"/>
      <c r="I94" s="133"/>
      <c r="J94" s="163"/>
      <c r="K94" s="164"/>
      <c r="L94" s="165"/>
    </row>
    <row r="95" spans="1:12" ht="13.5">
      <c r="A95" s="135"/>
      <c r="B95" s="121"/>
      <c r="C95" s="121"/>
      <c r="D95" s="121"/>
      <c r="E95" s="121"/>
      <c r="F95" s="121"/>
      <c r="G95" s="121"/>
      <c r="H95" s="121"/>
      <c r="I95" s="133"/>
      <c r="J95" s="166"/>
      <c r="K95" s="167"/>
      <c r="L95" s="168"/>
    </row>
    <row r="96" spans="1:12" ht="13.5" customHeight="1">
      <c r="A96" s="135"/>
      <c r="B96" s="123" t="s">
        <v>82</v>
      </c>
      <c r="C96" s="121"/>
      <c r="D96" s="121"/>
      <c r="E96" s="121"/>
      <c r="F96" s="121"/>
      <c r="G96" s="121"/>
      <c r="H96" s="121"/>
      <c r="I96" s="133"/>
      <c r="J96" s="160" t="s">
        <v>109</v>
      </c>
      <c r="K96" s="161"/>
      <c r="L96" s="162"/>
    </row>
    <row r="97" spans="1:12" ht="13.5">
      <c r="A97" s="135"/>
      <c r="B97" s="121"/>
      <c r="C97" s="121"/>
      <c r="D97" s="121"/>
      <c r="E97" s="121"/>
      <c r="F97" s="121"/>
      <c r="G97" s="121"/>
      <c r="H97" s="121"/>
      <c r="I97" s="133"/>
      <c r="J97" s="163"/>
      <c r="K97" s="164"/>
      <c r="L97" s="165"/>
    </row>
    <row r="98" spans="1:12" ht="13.5">
      <c r="A98" s="135"/>
      <c r="B98" s="121"/>
      <c r="C98" s="121"/>
      <c r="D98" s="121"/>
      <c r="E98" s="121"/>
      <c r="F98" s="121"/>
      <c r="G98" s="121"/>
      <c r="H98" s="121"/>
      <c r="I98" s="133"/>
      <c r="J98" s="166"/>
      <c r="K98" s="167"/>
      <c r="L98" s="168"/>
    </row>
    <row r="99" spans="1:12" ht="13.5" customHeight="1">
      <c r="A99" s="135"/>
      <c r="B99" s="123" t="s">
        <v>103</v>
      </c>
      <c r="C99" s="121"/>
      <c r="D99" s="121"/>
      <c r="E99" s="121"/>
      <c r="F99" s="121"/>
      <c r="G99" s="121"/>
      <c r="H99" s="121"/>
      <c r="I99" s="133"/>
      <c r="J99" s="160" t="s">
        <v>108</v>
      </c>
      <c r="K99" s="161"/>
      <c r="L99" s="162"/>
    </row>
    <row r="100" spans="1:12" ht="13.5">
      <c r="A100" s="135"/>
      <c r="B100" s="121"/>
      <c r="C100" s="121"/>
      <c r="D100" s="121"/>
      <c r="E100" s="121"/>
      <c r="F100" s="121"/>
      <c r="G100" s="121"/>
      <c r="H100" s="121"/>
      <c r="I100" s="133"/>
      <c r="J100" s="163"/>
      <c r="K100" s="164"/>
      <c r="L100" s="165"/>
    </row>
    <row r="101" spans="1:12" ht="14.25" thickBot="1">
      <c r="A101" s="158"/>
      <c r="B101" s="112"/>
      <c r="C101" s="112"/>
      <c r="D101" s="112"/>
      <c r="E101" s="112"/>
      <c r="F101" s="112"/>
      <c r="G101" s="112"/>
      <c r="H101" s="112"/>
      <c r="I101" s="159"/>
      <c r="J101" s="169"/>
      <c r="K101" s="170"/>
      <c r="L101" s="171"/>
    </row>
    <row r="105" ht="13.5">
      <c r="A105" t="s">
        <v>98</v>
      </c>
    </row>
  </sheetData>
  <sheetProtection/>
  <mergeCells count="96">
    <mergeCell ref="A99:A101"/>
    <mergeCell ref="B99:I101"/>
    <mergeCell ref="J90:L92"/>
    <mergeCell ref="J93:L95"/>
    <mergeCell ref="J96:L98"/>
    <mergeCell ref="J99:L101"/>
    <mergeCell ref="A93:A95"/>
    <mergeCell ref="B93:I95"/>
    <mergeCell ref="A96:A98"/>
    <mergeCell ref="B96:I98"/>
    <mergeCell ref="A49:E50"/>
    <mergeCell ref="A51:E56"/>
    <mergeCell ref="F50:F53"/>
    <mergeCell ref="F54:F56"/>
    <mergeCell ref="F49:M49"/>
    <mergeCell ref="G55:G56"/>
    <mergeCell ref="H54:I54"/>
    <mergeCell ref="J54:K54"/>
    <mergeCell ref="L51:M51"/>
    <mergeCell ref="L52:M52"/>
    <mergeCell ref="B90:I92"/>
    <mergeCell ref="B89:I89"/>
    <mergeCell ref="A90:A92"/>
    <mergeCell ref="J89:L89"/>
    <mergeCell ref="L54:M54"/>
    <mergeCell ref="H53:I53"/>
    <mergeCell ref="J53:K53"/>
    <mergeCell ref="L53:M53"/>
    <mergeCell ref="M79:M80"/>
    <mergeCell ref="C82:D82"/>
    <mergeCell ref="H51:I51"/>
    <mergeCell ref="H52:I52"/>
    <mergeCell ref="J51:K51"/>
    <mergeCell ref="J52:K52"/>
    <mergeCell ref="A2:M2"/>
    <mergeCell ref="A7:B8"/>
    <mergeCell ref="A9:B9"/>
    <mergeCell ref="A10:B10"/>
    <mergeCell ref="A14:B14"/>
    <mergeCell ref="A15:B15"/>
    <mergeCell ref="L4:M4"/>
    <mergeCell ref="E7:F8"/>
    <mergeCell ref="E9:F9"/>
    <mergeCell ref="E10:F10"/>
    <mergeCell ref="C11:D11"/>
    <mergeCell ref="C12:D12"/>
    <mergeCell ref="C7:D8"/>
    <mergeCell ref="C9:D9"/>
    <mergeCell ref="C10:D10"/>
    <mergeCell ref="A11:B11"/>
    <mergeCell ref="A12:B12"/>
    <mergeCell ref="A13:B13"/>
    <mergeCell ref="C15:D15"/>
    <mergeCell ref="G9:I9"/>
    <mergeCell ref="G10:I10"/>
    <mergeCell ref="G14:I14"/>
    <mergeCell ref="E14:F14"/>
    <mergeCell ref="E15:F15"/>
    <mergeCell ref="C13:D13"/>
    <mergeCell ref="B41:M41"/>
    <mergeCell ref="E11:F11"/>
    <mergeCell ref="E12:F12"/>
    <mergeCell ref="E13:F13"/>
    <mergeCell ref="G11:I11"/>
    <mergeCell ref="G12:I12"/>
    <mergeCell ref="G13:I13"/>
    <mergeCell ref="C14:D14"/>
    <mergeCell ref="G15:I15"/>
    <mergeCell ref="B39:M39"/>
    <mergeCell ref="B42:M42"/>
    <mergeCell ref="M7:M8"/>
    <mergeCell ref="L50:M50"/>
    <mergeCell ref="J50:K50"/>
    <mergeCell ref="H50:I50"/>
    <mergeCell ref="G7:I8"/>
    <mergeCell ref="B36:M36"/>
    <mergeCell ref="B37:M37"/>
    <mergeCell ref="B38:M38"/>
    <mergeCell ref="B40:M40"/>
    <mergeCell ref="E82:F82"/>
    <mergeCell ref="G82:I82"/>
    <mergeCell ref="A66:A67"/>
    <mergeCell ref="A79:B80"/>
    <mergeCell ref="C79:D80"/>
    <mergeCell ref="E79:F80"/>
    <mergeCell ref="G79:I80"/>
    <mergeCell ref="A83:B83"/>
    <mergeCell ref="C83:D83"/>
    <mergeCell ref="E83:F83"/>
    <mergeCell ref="G83:I83"/>
    <mergeCell ref="A78:M78"/>
    <mergeCell ref="A81:B81"/>
    <mergeCell ref="C81:D81"/>
    <mergeCell ref="E81:F81"/>
    <mergeCell ref="G81:I81"/>
    <mergeCell ref="A82:B82"/>
  </mergeCells>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D4" sqref="D4:I4"/>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81" t="s">
        <v>26</v>
      </c>
      <c r="K1" s="181"/>
    </row>
    <row r="2" spans="1:11" ht="18.75">
      <c r="A2" s="182" t="s">
        <v>14</v>
      </c>
      <c r="B2" s="182"/>
      <c r="C2" s="182"/>
      <c r="D2" s="182"/>
      <c r="E2" s="182"/>
      <c r="F2" s="182"/>
      <c r="G2" s="182"/>
      <c r="H2" s="182"/>
      <c r="I2" s="182"/>
      <c r="J2" s="182"/>
      <c r="K2" s="182"/>
    </row>
    <row r="3" spans="1:11" ht="20.25" customHeight="1" thickBot="1">
      <c r="A3" t="s">
        <v>27</v>
      </c>
      <c r="C3" s="28" t="s">
        <v>0</v>
      </c>
      <c r="D3" s="183"/>
      <c r="E3" s="183"/>
      <c r="F3" s="27" t="s">
        <v>1</v>
      </c>
      <c r="G3" s="183"/>
      <c r="H3" s="183"/>
      <c r="I3" s="183"/>
      <c r="J3" s="183"/>
      <c r="K3" s="183"/>
    </row>
    <row r="4" spans="1:11" ht="13.5">
      <c r="A4" s="5" t="s">
        <v>3</v>
      </c>
      <c r="B4" s="6" t="s">
        <v>0</v>
      </c>
      <c r="C4" s="6" t="s">
        <v>1</v>
      </c>
      <c r="D4" s="12"/>
      <c r="E4" s="12"/>
      <c r="F4" s="12"/>
      <c r="G4" s="12"/>
      <c r="H4" s="12"/>
      <c r="I4" s="12"/>
      <c r="J4" s="19" t="s">
        <v>22</v>
      </c>
      <c r="K4" s="29" t="s">
        <v>23</v>
      </c>
    </row>
    <row r="5" spans="1:11" ht="17.25" customHeight="1">
      <c r="A5" s="178"/>
      <c r="B5" s="20"/>
      <c r="C5" s="20"/>
      <c r="D5" s="20"/>
      <c r="E5" s="20"/>
      <c r="F5" s="20"/>
      <c r="G5" s="20"/>
      <c r="H5" s="20"/>
      <c r="I5" s="21"/>
      <c r="J5" s="172" t="str">
        <f>IF(SUM(D5:I8)=0," ",SUM(D5:I8))</f>
        <v> </v>
      </c>
      <c r="K5" s="174" t="str">
        <f>IF(MAXA($J$5:$J$28)=J5,"○"," ")</f>
        <v> </v>
      </c>
    </row>
    <row r="6" spans="1:11" ht="17.25" customHeight="1">
      <c r="A6" s="178"/>
      <c r="B6" s="22"/>
      <c r="C6" s="22"/>
      <c r="D6" s="22"/>
      <c r="E6" s="22"/>
      <c r="F6" s="22"/>
      <c r="G6" s="22"/>
      <c r="H6" s="22"/>
      <c r="I6" s="23"/>
      <c r="J6" s="173"/>
      <c r="K6" s="175"/>
    </row>
    <row r="7" spans="1:11" ht="17.25" customHeight="1">
      <c r="A7" s="178"/>
      <c r="B7" s="22"/>
      <c r="C7" s="22"/>
      <c r="D7" s="22"/>
      <c r="E7" s="22"/>
      <c r="F7" s="22"/>
      <c r="G7" s="22"/>
      <c r="H7" s="22"/>
      <c r="I7" s="23"/>
      <c r="J7" s="173"/>
      <c r="K7" s="175"/>
    </row>
    <row r="8" spans="1:11" ht="17.25" customHeight="1">
      <c r="A8" s="178"/>
      <c r="B8" s="24"/>
      <c r="C8" s="24"/>
      <c r="D8" s="24"/>
      <c r="E8" s="24"/>
      <c r="F8" s="24"/>
      <c r="G8" s="24"/>
      <c r="H8" s="24"/>
      <c r="I8" s="17"/>
      <c r="J8" s="179"/>
      <c r="K8" s="175"/>
    </row>
    <row r="9" spans="1:11" ht="17.25" customHeight="1">
      <c r="A9" s="178"/>
      <c r="B9" s="20"/>
      <c r="C9" s="20"/>
      <c r="D9" s="20"/>
      <c r="E9" s="20"/>
      <c r="F9" s="20"/>
      <c r="G9" s="20"/>
      <c r="H9" s="20"/>
      <c r="I9" s="21"/>
      <c r="J9" s="172" t="str">
        <f>IF(SUM(D9:I12)=0," ",SUM(D9:I12))</f>
        <v> </v>
      </c>
      <c r="K9" s="174" t="str">
        <f>IF(MAXA($J$5:$J$28)=J9,"○"," ")</f>
        <v> </v>
      </c>
    </row>
    <row r="10" spans="1:11" ht="17.25" customHeight="1">
      <c r="A10" s="178"/>
      <c r="B10" s="22"/>
      <c r="C10" s="22"/>
      <c r="D10" s="22"/>
      <c r="E10" s="22"/>
      <c r="F10" s="22"/>
      <c r="G10" s="22"/>
      <c r="H10" s="22"/>
      <c r="I10" s="23"/>
      <c r="J10" s="173"/>
      <c r="K10" s="175"/>
    </row>
    <row r="11" spans="1:11" ht="17.25" customHeight="1">
      <c r="A11" s="178"/>
      <c r="B11" s="22"/>
      <c r="C11" s="22"/>
      <c r="D11" s="22"/>
      <c r="E11" s="22"/>
      <c r="F11" s="22"/>
      <c r="G11" s="22"/>
      <c r="H11" s="22"/>
      <c r="I11" s="23"/>
      <c r="J11" s="173"/>
      <c r="K11" s="175"/>
    </row>
    <row r="12" spans="1:11" ht="17.25" customHeight="1">
      <c r="A12" s="178"/>
      <c r="B12" s="24"/>
      <c r="C12" s="24"/>
      <c r="D12" s="24"/>
      <c r="E12" s="24"/>
      <c r="F12" s="24"/>
      <c r="G12" s="24"/>
      <c r="H12" s="24"/>
      <c r="I12" s="17"/>
      <c r="J12" s="179"/>
      <c r="K12" s="175"/>
    </row>
    <row r="13" spans="1:11" ht="17.25" customHeight="1">
      <c r="A13" s="178"/>
      <c r="B13" s="20"/>
      <c r="C13" s="20"/>
      <c r="D13" s="20"/>
      <c r="E13" s="20"/>
      <c r="F13" s="20"/>
      <c r="G13" s="20"/>
      <c r="H13" s="20"/>
      <c r="I13" s="21"/>
      <c r="J13" s="172" t="str">
        <f>IF(SUM(D13:I16)=0," ",SUM(D13:I16))</f>
        <v> </v>
      </c>
      <c r="K13" s="174" t="str">
        <f>IF(MAXA($J$5:$J$28)=J13,"○"," ")</f>
        <v> </v>
      </c>
    </row>
    <row r="14" spans="1:11" ht="17.25" customHeight="1">
      <c r="A14" s="178"/>
      <c r="B14" s="22"/>
      <c r="C14" s="22"/>
      <c r="D14" s="22"/>
      <c r="E14" s="22"/>
      <c r="F14" s="22"/>
      <c r="G14" s="22"/>
      <c r="H14" s="22"/>
      <c r="I14" s="23"/>
      <c r="J14" s="173"/>
      <c r="K14" s="175"/>
    </row>
    <row r="15" spans="1:11" ht="17.25" customHeight="1">
      <c r="A15" s="178"/>
      <c r="B15" s="22"/>
      <c r="C15" s="22"/>
      <c r="D15" s="22"/>
      <c r="E15" s="22"/>
      <c r="F15" s="22"/>
      <c r="G15" s="22"/>
      <c r="H15" s="22"/>
      <c r="I15" s="23"/>
      <c r="J15" s="173"/>
      <c r="K15" s="175"/>
    </row>
    <row r="16" spans="1:11" ht="17.25" customHeight="1">
      <c r="A16" s="178"/>
      <c r="B16" s="24"/>
      <c r="C16" s="24"/>
      <c r="D16" s="24"/>
      <c r="E16" s="24"/>
      <c r="F16" s="24"/>
      <c r="G16" s="24"/>
      <c r="H16" s="24"/>
      <c r="I16" s="17"/>
      <c r="J16" s="173"/>
      <c r="K16" s="175"/>
    </row>
    <row r="17" spans="1:11" ht="17.25" customHeight="1">
      <c r="A17" s="178"/>
      <c r="B17" s="20"/>
      <c r="C17" s="20"/>
      <c r="D17" s="20"/>
      <c r="E17" s="20"/>
      <c r="F17" s="20"/>
      <c r="G17" s="20"/>
      <c r="H17" s="20"/>
      <c r="I17" s="21"/>
      <c r="J17" s="172" t="str">
        <f>IF(SUM(D17:I20)=0," ",SUM(D17:I20))</f>
        <v> </v>
      </c>
      <c r="K17" s="174" t="str">
        <f>IF(MAXA($J$5:$J$28)=J17,"○"," ")</f>
        <v> </v>
      </c>
    </row>
    <row r="18" spans="1:11" ht="17.25" customHeight="1">
      <c r="A18" s="178"/>
      <c r="B18" s="22"/>
      <c r="C18" s="22"/>
      <c r="D18" s="22"/>
      <c r="E18" s="22"/>
      <c r="F18" s="22"/>
      <c r="G18" s="22"/>
      <c r="H18" s="22"/>
      <c r="I18" s="23"/>
      <c r="J18" s="173"/>
      <c r="K18" s="175"/>
    </row>
    <row r="19" spans="1:11" ht="17.25" customHeight="1">
      <c r="A19" s="178"/>
      <c r="B19" s="22"/>
      <c r="C19" s="22"/>
      <c r="D19" s="22"/>
      <c r="E19" s="22"/>
      <c r="F19" s="22"/>
      <c r="G19" s="22"/>
      <c r="H19" s="22"/>
      <c r="I19" s="23"/>
      <c r="J19" s="173"/>
      <c r="K19" s="175"/>
    </row>
    <row r="20" spans="1:11" ht="17.25" customHeight="1">
      <c r="A20" s="178"/>
      <c r="B20" s="24"/>
      <c r="C20" s="24"/>
      <c r="D20" s="24"/>
      <c r="E20" s="24"/>
      <c r="F20" s="24"/>
      <c r="G20" s="24"/>
      <c r="H20" s="24"/>
      <c r="I20" s="17"/>
      <c r="J20" s="173"/>
      <c r="K20" s="175"/>
    </row>
    <row r="21" spans="1:11" ht="17.25" customHeight="1">
      <c r="A21" s="178"/>
      <c r="B21" s="20"/>
      <c r="C21" s="20"/>
      <c r="D21" s="20"/>
      <c r="E21" s="20"/>
      <c r="F21" s="20"/>
      <c r="G21" s="20"/>
      <c r="H21" s="20"/>
      <c r="I21" s="21"/>
      <c r="J21" s="172" t="str">
        <f>IF(SUM(D21:I24)=0," ",SUM(D21:I24))</f>
        <v> </v>
      </c>
      <c r="K21" s="174" t="str">
        <f>IF(MAXA($J$5:$J$28)=J21,"○"," ")</f>
        <v> </v>
      </c>
    </row>
    <row r="22" spans="1:11" ht="17.25" customHeight="1">
      <c r="A22" s="178"/>
      <c r="B22" s="22"/>
      <c r="C22" s="22"/>
      <c r="D22" s="22"/>
      <c r="E22" s="22"/>
      <c r="F22" s="22"/>
      <c r="G22" s="22"/>
      <c r="H22" s="22"/>
      <c r="I22" s="23"/>
      <c r="J22" s="173"/>
      <c r="K22" s="175"/>
    </row>
    <row r="23" spans="1:11" ht="17.25" customHeight="1">
      <c r="A23" s="178"/>
      <c r="B23" s="22"/>
      <c r="C23" s="22"/>
      <c r="D23" s="22"/>
      <c r="E23" s="22"/>
      <c r="F23" s="22"/>
      <c r="G23" s="22"/>
      <c r="H23" s="22"/>
      <c r="I23" s="23"/>
      <c r="J23" s="173"/>
      <c r="K23" s="175"/>
    </row>
    <row r="24" spans="1:11" ht="17.25" customHeight="1">
      <c r="A24" s="178"/>
      <c r="B24" s="24"/>
      <c r="C24" s="24"/>
      <c r="D24" s="24"/>
      <c r="E24" s="24"/>
      <c r="F24" s="24"/>
      <c r="G24" s="24"/>
      <c r="H24" s="24"/>
      <c r="I24" s="17"/>
      <c r="J24" s="173"/>
      <c r="K24" s="175"/>
    </row>
    <row r="25" spans="1:11" ht="17.25" customHeight="1">
      <c r="A25" s="178"/>
      <c r="B25" s="20"/>
      <c r="C25" s="20"/>
      <c r="D25" s="20"/>
      <c r="E25" s="20"/>
      <c r="F25" s="20"/>
      <c r="G25" s="20"/>
      <c r="H25" s="20"/>
      <c r="I25" s="21"/>
      <c r="J25" s="172" t="str">
        <f>IF(SUM(D25:I28)=0," ",SUM(D25:I28))</f>
        <v> </v>
      </c>
      <c r="K25" s="174" t="str">
        <f>IF(MAXA($J$5:$J$28)=J25,"○"," ")</f>
        <v> </v>
      </c>
    </row>
    <row r="26" spans="1:11" ht="17.25" customHeight="1">
      <c r="A26" s="178"/>
      <c r="B26" s="22"/>
      <c r="C26" s="22"/>
      <c r="D26" s="22"/>
      <c r="E26" s="22"/>
      <c r="F26" s="22"/>
      <c r="G26" s="22"/>
      <c r="H26" s="22"/>
      <c r="I26" s="23"/>
      <c r="J26" s="173"/>
      <c r="K26" s="175"/>
    </row>
    <row r="27" spans="1:11" ht="17.25" customHeight="1">
      <c r="A27" s="178"/>
      <c r="B27" s="22"/>
      <c r="C27" s="22"/>
      <c r="D27" s="22"/>
      <c r="E27" s="22"/>
      <c r="F27" s="22"/>
      <c r="G27" s="22"/>
      <c r="H27" s="22"/>
      <c r="I27" s="23"/>
      <c r="J27" s="173"/>
      <c r="K27" s="175"/>
    </row>
    <row r="28" spans="1:11" ht="17.25" customHeight="1" thickBot="1">
      <c r="A28" s="180"/>
      <c r="B28" s="25"/>
      <c r="C28" s="25"/>
      <c r="D28" s="25"/>
      <c r="E28" s="25"/>
      <c r="F28" s="25"/>
      <c r="G28" s="25"/>
      <c r="H28" s="25"/>
      <c r="I28" s="26"/>
      <c r="J28" s="173"/>
      <c r="K28" s="175"/>
    </row>
    <row r="29" spans="1:11" ht="18.75" customHeight="1" thickBot="1">
      <c r="A29" s="176" t="s">
        <v>76</v>
      </c>
      <c r="B29" s="177"/>
      <c r="C29" s="177"/>
      <c r="D29" s="8" t="str">
        <f>IF(SUM(D5:D28)=0," ",SUM(D5:D28))</f>
        <v> </v>
      </c>
      <c r="E29" s="8" t="str">
        <f aca="true" t="shared" si="0" ref="E29:J29">IF(SUM(E5:E28)=0," ",SUM(E5:E28))</f>
        <v> </v>
      </c>
      <c r="F29" s="8" t="str">
        <f t="shared" si="0"/>
        <v> </v>
      </c>
      <c r="G29" s="8" t="str">
        <f t="shared" si="0"/>
        <v> </v>
      </c>
      <c r="H29" s="8" t="str">
        <f t="shared" si="0"/>
        <v> </v>
      </c>
      <c r="I29" s="9" t="str">
        <f t="shared" si="0"/>
        <v> </v>
      </c>
      <c r="J29" s="10" t="str">
        <f t="shared" si="0"/>
        <v> </v>
      </c>
      <c r="K29" s="18" t="s">
        <v>17</v>
      </c>
    </row>
    <row r="30" ht="13.5">
      <c r="A30" t="s">
        <v>19</v>
      </c>
    </row>
    <row r="31" ht="13.5">
      <c r="A31" t="s">
        <v>25</v>
      </c>
    </row>
  </sheetData>
  <sheetProtection insertColumns="0" insertRows="0"/>
  <mergeCells count="23">
    <mergeCell ref="J1:K1"/>
    <mergeCell ref="A2:K2"/>
    <mergeCell ref="A5:A8"/>
    <mergeCell ref="J5:J8"/>
    <mergeCell ref="K5:K8"/>
    <mergeCell ref="D3:E3"/>
    <mergeCell ref="G3:K3"/>
    <mergeCell ref="A9:A12"/>
    <mergeCell ref="J9:J12"/>
    <mergeCell ref="K9:K12"/>
    <mergeCell ref="A25:A28"/>
    <mergeCell ref="J25:J28"/>
    <mergeCell ref="K25:K28"/>
    <mergeCell ref="A13:A16"/>
    <mergeCell ref="J13:J16"/>
    <mergeCell ref="K13:K16"/>
    <mergeCell ref="A17:A20"/>
    <mergeCell ref="J17:J20"/>
    <mergeCell ref="K17:K20"/>
    <mergeCell ref="A29:C29"/>
    <mergeCell ref="A21:A24"/>
    <mergeCell ref="J21:J24"/>
    <mergeCell ref="K21:K24"/>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06"/>
  <sheetViews>
    <sheetView zoomScalePageLayoutView="0" workbookViewId="0" topLeftCell="A91">
      <selection activeCell="H76" sqref="H76"/>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28" t="s">
        <v>120</v>
      </c>
      <c r="B2" s="128"/>
      <c r="C2" s="128"/>
      <c r="D2" s="128"/>
      <c r="E2" s="128"/>
      <c r="F2" s="128"/>
      <c r="G2" s="128"/>
      <c r="H2" s="128"/>
      <c r="I2" s="128"/>
      <c r="J2" s="128"/>
      <c r="K2" s="128"/>
      <c r="L2" s="128"/>
      <c r="M2" s="128"/>
      <c r="N2" s="50"/>
    </row>
    <row r="4" spans="1:13" ht="13.5">
      <c r="A4" s="1" t="s">
        <v>0</v>
      </c>
      <c r="B4" s="83" t="s">
        <v>115</v>
      </c>
      <c r="C4" s="1"/>
      <c r="D4" s="49"/>
      <c r="E4" s="1" t="s">
        <v>1</v>
      </c>
      <c r="F4" s="39"/>
      <c r="G4" s="39" t="s">
        <v>114</v>
      </c>
      <c r="H4" s="39"/>
      <c r="I4" s="1" t="s">
        <v>9</v>
      </c>
      <c r="J4" s="15" t="s">
        <v>28</v>
      </c>
      <c r="K4" s="16" t="s">
        <v>10</v>
      </c>
      <c r="L4" s="126" t="s">
        <v>116</v>
      </c>
      <c r="M4" s="126"/>
    </row>
    <row r="6" ht="14.25" thickBot="1">
      <c r="A6" t="s">
        <v>44</v>
      </c>
    </row>
    <row r="7" spans="1:13" ht="13.5">
      <c r="A7" s="129" t="s">
        <v>2</v>
      </c>
      <c r="B7" s="130"/>
      <c r="C7" s="118" t="s">
        <v>3</v>
      </c>
      <c r="D7" s="118"/>
      <c r="E7" s="118" t="s">
        <v>4</v>
      </c>
      <c r="F7" s="118"/>
      <c r="G7" s="118" t="s">
        <v>5</v>
      </c>
      <c r="H7" s="118"/>
      <c r="I7" s="118"/>
      <c r="J7" s="31" t="s">
        <v>6</v>
      </c>
      <c r="K7" s="31" t="s">
        <v>41</v>
      </c>
      <c r="L7" s="31" t="s">
        <v>16</v>
      </c>
      <c r="M7" s="114" t="s">
        <v>40</v>
      </c>
    </row>
    <row r="8" spans="1:13" ht="13.5">
      <c r="A8" s="108"/>
      <c r="B8" s="109"/>
      <c r="C8" s="111"/>
      <c r="D8" s="111"/>
      <c r="E8" s="111"/>
      <c r="F8" s="111"/>
      <c r="G8" s="111"/>
      <c r="H8" s="111"/>
      <c r="I8" s="111"/>
      <c r="J8" s="66" t="s">
        <v>17</v>
      </c>
      <c r="K8" s="66" t="s">
        <v>42</v>
      </c>
      <c r="L8" s="66" t="s">
        <v>18</v>
      </c>
      <c r="M8" s="115"/>
    </row>
    <row r="9" spans="1:14" ht="22.5" customHeight="1">
      <c r="A9" s="124" t="s">
        <v>7</v>
      </c>
      <c r="B9" s="125"/>
      <c r="C9" s="103" t="s">
        <v>29</v>
      </c>
      <c r="D9" s="103"/>
      <c r="E9" s="103" t="s">
        <v>112</v>
      </c>
      <c r="F9" s="103"/>
      <c r="G9" s="103" t="s">
        <v>111</v>
      </c>
      <c r="H9" s="103"/>
      <c r="I9" s="103"/>
      <c r="J9" s="45">
        <v>203</v>
      </c>
      <c r="K9" s="44">
        <f>IF(J9=" "," ",ROUNDDOWN(J9*0.8,0))</f>
        <v>162</v>
      </c>
      <c r="L9" s="44">
        <v>183</v>
      </c>
      <c r="M9" s="68" t="str">
        <f>IF(K9&lt;L9,"○"," ")</f>
        <v>○</v>
      </c>
      <c r="N9" s="27"/>
    </row>
    <row r="10" spans="1:14" ht="22.5" customHeight="1">
      <c r="A10" s="124" t="s">
        <v>83</v>
      </c>
      <c r="B10" s="125"/>
      <c r="C10" s="103" t="s">
        <v>30</v>
      </c>
      <c r="D10" s="103"/>
      <c r="E10" s="103" t="s">
        <v>31</v>
      </c>
      <c r="F10" s="103"/>
      <c r="G10" s="103" t="s">
        <v>113</v>
      </c>
      <c r="H10" s="103"/>
      <c r="I10" s="103"/>
      <c r="J10" s="45">
        <v>75</v>
      </c>
      <c r="K10" s="44">
        <f>IF(J10=" "," ",ROUNDDOWN(J10*0.8,0))</f>
        <v>60</v>
      </c>
      <c r="L10" s="44">
        <v>35</v>
      </c>
      <c r="M10" s="68" t="str">
        <f aca="true" t="shared" si="0" ref="M10:M15">IF(K10&lt;L10,"○"," ")</f>
        <v> </v>
      </c>
      <c r="N10" s="27"/>
    </row>
    <row r="11" spans="1:14" ht="22.5" customHeight="1">
      <c r="A11" s="124" t="s">
        <v>8</v>
      </c>
      <c r="B11" s="125"/>
      <c r="C11" s="103" t="s">
        <v>29</v>
      </c>
      <c r="D11" s="103"/>
      <c r="E11" s="103" t="s">
        <v>112</v>
      </c>
      <c r="F11" s="103"/>
      <c r="G11" s="103" t="s">
        <v>111</v>
      </c>
      <c r="H11" s="103"/>
      <c r="I11" s="103"/>
      <c r="J11" s="45">
        <v>12</v>
      </c>
      <c r="K11" s="44">
        <f>IF(J11=" "," ",ROUNDDOWN(J11*0.8,0))</f>
        <v>9</v>
      </c>
      <c r="L11" s="44">
        <v>8</v>
      </c>
      <c r="M11" s="68" t="str">
        <f t="shared" si="0"/>
        <v> </v>
      </c>
      <c r="N11" s="27"/>
    </row>
    <row r="12" spans="1:14" ht="22.5" customHeight="1">
      <c r="A12" s="124" t="s">
        <v>86</v>
      </c>
      <c r="B12" s="125"/>
      <c r="C12" s="103" t="s">
        <v>29</v>
      </c>
      <c r="D12" s="103"/>
      <c r="E12" s="103" t="s">
        <v>112</v>
      </c>
      <c r="F12" s="103"/>
      <c r="G12" s="103" t="s">
        <v>111</v>
      </c>
      <c r="H12" s="103"/>
      <c r="I12" s="103"/>
      <c r="J12" s="45">
        <v>18</v>
      </c>
      <c r="K12" s="44">
        <f>IF(J12=" "," ",ROUNDDOWN(J12*0.8,0))</f>
        <v>14</v>
      </c>
      <c r="L12" s="44">
        <v>15</v>
      </c>
      <c r="M12" s="68" t="str">
        <f t="shared" si="0"/>
        <v>○</v>
      </c>
      <c r="N12" s="27"/>
    </row>
    <row r="13" spans="1:14" ht="22.5" customHeight="1">
      <c r="A13" s="124" t="s">
        <v>87</v>
      </c>
      <c r="B13" s="125"/>
      <c r="C13" s="103" t="s">
        <v>30</v>
      </c>
      <c r="D13" s="103"/>
      <c r="E13" s="103" t="s">
        <v>31</v>
      </c>
      <c r="F13" s="103"/>
      <c r="G13" s="103" t="s">
        <v>113</v>
      </c>
      <c r="H13" s="103"/>
      <c r="I13" s="103"/>
      <c r="J13" s="45">
        <v>11</v>
      </c>
      <c r="K13" s="44">
        <f>IF(J13=" "," ",ROUNDDOWN(J13*0.8,0))</f>
        <v>8</v>
      </c>
      <c r="L13" s="44">
        <v>4</v>
      </c>
      <c r="M13" s="68" t="str">
        <f>IF(K13&lt;L13,"○"," ")</f>
        <v> </v>
      </c>
      <c r="N13" s="27"/>
    </row>
    <row r="14" spans="1:14" ht="22.5" customHeight="1">
      <c r="A14" s="124"/>
      <c r="B14" s="125"/>
      <c r="C14" s="103"/>
      <c r="D14" s="103"/>
      <c r="E14" s="103"/>
      <c r="F14" s="103"/>
      <c r="G14" s="103"/>
      <c r="H14" s="103"/>
      <c r="I14" s="103"/>
      <c r="J14" s="45"/>
      <c r="K14" s="46"/>
      <c r="L14" s="44"/>
      <c r="M14" s="68" t="str">
        <f t="shared" si="0"/>
        <v> </v>
      </c>
      <c r="N14" s="27"/>
    </row>
    <row r="15" spans="1:14" ht="22.5" customHeight="1" thickBot="1">
      <c r="A15" s="131"/>
      <c r="B15" s="132"/>
      <c r="C15" s="97"/>
      <c r="D15" s="97"/>
      <c r="E15" s="97"/>
      <c r="F15" s="97"/>
      <c r="G15" s="97"/>
      <c r="H15" s="97"/>
      <c r="I15" s="97"/>
      <c r="J15" s="43"/>
      <c r="K15" s="48"/>
      <c r="L15" s="30"/>
      <c r="M15" s="64" t="str">
        <f t="shared" si="0"/>
        <v> </v>
      </c>
      <c r="N15" s="27"/>
    </row>
    <row r="17" ht="13.5">
      <c r="A17" t="s">
        <v>45</v>
      </c>
    </row>
    <row r="19" spans="5:7" ht="17.25">
      <c r="E19" s="3" t="s">
        <v>11</v>
      </c>
      <c r="F19" s="3" t="s">
        <v>13</v>
      </c>
      <c r="G19" s="3" t="s">
        <v>12</v>
      </c>
    </row>
    <row r="21" spans="1:10" ht="13.5">
      <c r="A21" s="52" t="s">
        <v>56</v>
      </c>
      <c r="B21" s="53"/>
      <c r="C21" s="53"/>
      <c r="D21" s="53"/>
      <c r="E21" s="53"/>
      <c r="F21" s="53"/>
      <c r="G21" s="53"/>
      <c r="H21" s="53"/>
      <c r="I21" s="53"/>
      <c r="J21" s="54"/>
    </row>
    <row r="22" spans="1:10" ht="13.5">
      <c r="A22" s="55" t="s">
        <v>54</v>
      </c>
      <c r="B22" s="56"/>
      <c r="C22" s="56"/>
      <c r="D22" s="56"/>
      <c r="E22" s="56"/>
      <c r="F22" s="56"/>
      <c r="G22" s="56"/>
      <c r="H22" s="56"/>
      <c r="I22" s="56"/>
      <c r="J22" s="57"/>
    </row>
    <row r="23" spans="1:10" ht="13.5">
      <c r="A23" s="55" t="s">
        <v>57</v>
      </c>
      <c r="B23" s="56"/>
      <c r="C23" s="56"/>
      <c r="D23" s="56"/>
      <c r="E23" s="56"/>
      <c r="F23" s="56"/>
      <c r="G23" s="56"/>
      <c r="H23" s="56"/>
      <c r="I23" s="56"/>
      <c r="J23" s="57"/>
    </row>
    <row r="24" spans="1:10" ht="13.5">
      <c r="A24" s="58" t="s">
        <v>104</v>
      </c>
      <c r="B24" s="59"/>
      <c r="C24" s="59"/>
      <c r="D24" s="59"/>
      <c r="E24" s="59"/>
      <c r="F24" s="59"/>
      <c r="G24" s="59"/>
      <c r="H24" s="59"/>
      <c r="I24" s="59"/>
      <c r="J24" s="60"/>
    </row>
    <row r="25" ht="13.5">
      <c r="A25" t="s">
        <v>55</v>
      </c>
    </row>
    <row r="26" ht="13.5">
      <c r="A26" t="s">
        <v>46</v>
      </c>
    </row>
    <row r="28" spans="5:7" ht="17.25">
      <c r="E28" s="3" t="s">
        <v>11</v>
      </c>
      <c r="F28" s="3" t="s">
        <v>13</v>
      </c>
      <c r="G28" s="3" t="s">
        <v>12</v>
      </c>
    </row>
    <row r="29" spans="5:7" ht="17.25">
      <c r="E29" s="3"/>
      <c r="F29" s="3"/>
      <c r="G29" s="3"/>
    </row>
    <row r="30" spans="1:12" ht="13.5">
      <c r="A30" s="52" t="s">
        <v>58</v>
      </c>
      <c r="B30" s="53"/>
      <c r="C30" s="53"/>
      <c r="D30" s="53"/>
      <c r="E30" s="53"/>
      <c r="F30" s="53"/>
      <c r="G30" s="53"/>
      <c r="H30" s="53"/>
      <c r="I30" s="53"/>
      <c r="J30" s="53"/>
      <c r="K30" s="53"/>
      <c r="L30" s="54"/>
    </row>
    <row r="31" spans="1:12" ht="13.5">
      <c r="A31" s="55" t="s">
        <v>60</v>
      </c>
      <c r="B31" s="56"/>
      <c r="C31" s="56"/>
      <c r="D31" s="56"/>
      <c r="E31" s="56"/>
      <c r="F31" s="56"/>
      <c r="G31" s="56"/>
      <c r="H31" s="56"/>
      <c r="I31" s="56"/>
      <c r="J31" s="56"/>
      <c r="K31" s="56"/>
      <c r="L31" s="57"/>
    </row>
    <row r="32" spans="1:12" ht="13.5">
      <c r="A32" s="55" t="s">
        <v>59</v>
      </c>
      <c r="B32" s="56"/>
      <c r="C32" s="56"/>
      <c r="D32" s="56"/>
      <c r="E32" s="56"/>
      <c r="F32" s="56"/>
      <c r="G32" s="56"/>
      <c r="H32" s="56"/>
      <c r="I32" s="56"/>
      <c r="J32" s="56"/>
      <c r="K32" s="56"/>
      <c r="L32" s="57"/>
    </row>
    <row r="33" spans="1:12" ht="13.5">
      <c r="A33" s="61" t="s">
        <v>106</v>
      </c>
      <c r="B33" s="59"/>
      <c r="C33" s="59"/>
      <c r="D33" s="59"/>
      <c r="E33" s="59"/>
      <c r="F33" s="59"/>
      <c r="G33" s="59"/>
      <c r="H33" s="59"/>
      <c r="I33" s="59"/>
      <c r="J33" s="59"/>
      <c r="K33" s="59"/>
      <c r="L33" s="60"/>
    </row>
    <row r="34" spans="1:12" ht="13.5">
      <c r="A34" s="62"/>
      <c r="B34" s="56"/>
      <c r="C34" s="56"/>
      <c r="D34" s="56"/>
      <c r="E34" s="56"/>
      <c r="F34" s="56"/>
      <c r="G34" s="56"/>
      <c r="H34" s="56"/>
      <c r="I34" s="56"/>
      <c r="J34" s="56"/>
      <c r="K34" s="56"/>
      <c r="L34" s="56"/>
    </row>
    <row r="35" ht="14.25" thickBot="1">
      <c r="A35" t="s">
        <v>47</v>
      </c>
    </row>
    <row r="36" spans="1:13" ht="17.25" customHeight="1">
      <c r="A36" s="5" t="s">
        <v>49</v>
      </c>
      <c r="B36" s="119" t="s">
        <v>50</v>
      </c>
      <c r="C36" s="119"/>
      <c r="D36" s="119"/>
      <c r="E36" s="119"/>
      <c r="F36" s="119"/>
      <c r="G36" s="119"/>
      <c r="H36" s="119"/>
      <c r="I36" s="119"/>
      <c r="J36" s="119"/>
      <c r="K36" s="119"/>
      <c r="L36" s="119"/>
      <c r="M36" s="120"/>
    </row>
    <row r="37" spans="1:13" ht="16.5" customHeight="1">
      <c r="A37" s="67" t="s">
        <v>80</v>
      </c>
      <c r="B37" s="121" t="s">
        <v>48</v>
      </c>
      <c r="C37" s="121"/>
      <c r="D37" s="121"/>
      <c r="E37" s="121"/>
      <c r="F37" s="121"/>
      <c r="G37" s="121"/>
      <c r="H37" s="121"/>
      <c r="I37" s="121"/>
      <c r="J37" s="121"/>
      <c r="K37" s="121"/>
      <c r="L37" s="121"/>
      <c r="M37" s="122"/>
    </row>
    <row r="38" spans="1:13" ht="16.5" customHeight="1">
      <c r="A38" s="67"/>
      <c r="B38" s="121" t="s">
        <v>51</v>
      </c>
      <c r="C38" s="121"/>
      <c r="D38" s="121"/>
      <c r="E38" s="121"/>
      <c r="F38" s="121"/>
      <c r="G38" s="121"/>
      <c r="H38" s="121"/>
      <c r="I38" s="121"/>
      <c r="J38" s="121"/>
      <c r="K38" s="121"/>
      <c r="L38" s="121"/>
      <c r="M38" s="122"/>
    </row>
    <row r="39" spans="1:13" ht="16.5" customHeight="1">
      <c r="A39" s="67"/>
      <c r="B39" s="121" t="s">
        <v>52</v>
      </c>
      <c r="C39" s="121"/>
      <c r="D39" s="121"/>
      <c r="E39" s="121"/>
      <c r="F39" s="121"/>
      <c r="G39" s="121"/>
      <c r="H39" s="121"/>
      <c r="I39" s="121"/>
      <c r="J39" s="121"/>
      <c r="K39" s="121"/>
      <c r="L39" s="121"/>
      <c r="M39" s="122"/>
    </row>
    <row r="40" spans="1:13" ht="16.5" customHeight="1">
      <c r="A40" s="67"/>
      <c r="B40" s="123" t="s">
        <v>53</v>
      </c>
      <c r="C40" s="121"/>
      <c r="D40" s="121"/>
      <c r="E40" s="121"/>
      <c r="F40" s="121"/>
      <c r="G40" s="121"/>
      <c r="H40" s="121"/>
      <c r="I40" s="121"/>
      <c r="J40" s="121"/>
      <c r="K40" s="121"/>
      <c r="L40" s="121"/>
      <c r="M40" s="122"/>
    </row>
    <row r="41" spans="1:13" ht="16.5" customHeight="1">
      <c r="A41" s="67"/>
      <c r="B41" s="123" t="s">
        <v>102</v>
      </c>
      <c r="C41" s="121"/>
      <c r="D41" s="121"/>
      <c r="E41" s="121"/>
      <c r="F41" s="121"/>
      <c r="G41" s="121"/>
      <c r="H41" s="121"/>
      <c r="I41" s="121"/>
      <c r="J41" s="121"/>
      <c r="K41" s="121"/>
      <c r="L41" s="121"/>
      <c r="M41" s="122"/>
    </row>
    <row r="42" spans="1:13" ht="16.5" customHeight="1" thickBot="1">
      <c r="A42" s="65"/>
      <c r="B42" s="112" t="s">
        <v>61</v>
      </c>
      <c r="C42" s="112"/>
      <c r="D42" s="112"/>
      <c r="E42" s="112"/>
      <c r="F42" s="112"/>
      <c r="G42" s="112"/>
      <c r="H42" s="112"/>
      <c r="I42" s="112"/>
      <c r="J42" s="112"/>
      <c r="K42" s="112"/>
      <c r="L42" s="112"/>
      <c r="M42" s="113"/>
    </row>
    <row r="43" ht="15" customHeight="1"/>
    <row r="44" ht="15" customHeight="1"/>
    <row r="45" ht="15" customHeight="1">
      <c r="A45" t="s">
        <v>69</v>
      </c>
    </row>
    <row r="46" ht="15" customHeight="1"/>
    <row r="47" ht="13.5">
      <c r="A47" t="s">
        <v>62</v>
      </c>
    </row>
    <row r="48" ht="8.25" customHeight="1" thickBot="1"/>
    <row r="49" spans="1:13" ht="15.75" customHeight="1" thickBot="1">
      <c r="A49" s="139" t="s">
        <v>63</v>
      </c>
      <c r="B49" s="140"/>
      <c r="C49" s="140"/>
      <c r="D49" s="140"/>
      <c r="E49" s="140"/>
      <c r="F49" s="151" t="s">
        <v>121</v>
      </c>
      <c r="G49" s="152"/>
      <c r="H49" s="152"/>
      <c r="I49" s="152"/>
      <c r="J49" s="152"/>
      <c r="K49" s="152"/>
      <c r="L49" s="152"/>
      <c r="M49" s="153"/>
    </row>
    <row r="50" spans="1:13" ht="27" customHeight="1">
      <c r="A50" s="141"/>
      <c r="B50" s="142"/>
      <c r="C50" s="142"/>
      <c r="D50" s="142"/>
      <c r="E50" s="142"/>
      <c r="F50" s="148" t="s">
        <v>66</v>
      </c>
      <c r="G50" s="70" t="s">
        <v>65</v>
      </c>
      <c r="H50" s="116" t="s">
        <v>89</v>
      </c>
      <c r="I50" s="116"/>
      <c r="J50" s="116" t="s">
        <v>91</v>
      </c>
      <c r="K50" s="116"/>
      <c r="L50" s="116" t="s">
        <v>84</v>
      </c>
      <c r="M50" s="117"/>
    </row>
    <row r="51" spans="1:13" ht="27" customHeight="1" thickBot="1">
      <c r="A51" s="143" t="s">
        <v>110</v>
      </c>
      <c r="B51" s="144"/>
      <c r="C51" s="144"/>
      <c r="D51" s="144"/>
      <c r="E51" s="144"/>
      <c r="F51" s="149"/>
      <c r="G51" s="71" t="s">
        <v>64</v>
      </c>
      <c r="H51" s="127">
        <v>106</v>
      </c>
      <c r="I51" s="127"/>
      <c r="J51" s="127">
        <v>75</v>
      </c>
      <c r="K51" s="127"/>
      <c r="L51" s="127">
        <v>29</v>
      </c>
      <c r="M51" s="157"/>
    </row>
    <row r="52" spans="1:13" ht="27" customHeight="1">
      <c r="A52" s="106"/>
      <c r="B52" s="145"/>
      <c r="C52" s="145"/>
      <c r="D52" s="145"/>
      <c r="E52" s="145"/>
      <c r="F52" s="149"/>
      <c r="G52" s="72" t="s">
        <v>65</v>
      </c>
      <c r="H52" s="116"/>
      <c r="I52" s="116"/>
      <c r="J52" s="116"/>
      <c r="K52" s="116"/>
      <c r="L52" s="116"/>
      <c r="M52" s="117"/>
    </row>
    <row r="53" spans="1:13" ht="29.25" customHeight="1" thickBot="1">
      <c r="A53" s="106"/>
      <c r="B53" s="145"/>
      <c r="C53" s="145"/>
      <c r="D53" s="145"/>
      <c r="E53" s="145"/>
      <c r="F53" s="150"/>
      <c r="G53" s="71" t="s">
        <v>64</v>
      </c>
      <c r="H53" s="97"/>
      <c r="I53" s="97"/>
      <c r="J53" s="97"/>
      <c r="K53" s="97"/>
      <c r="L53" s="97"/>
      <c r="M53" s="138"/>
    </row>
    <row r="54" spans="1:13" ht="22.5" customHeight="1">
      <c r="A54" s="106"/>
      <c r="B54" s="145"/>
      <c r="C54" s="145"/>
      <c r="D54" s="145"/>
      <c r="E54" s="145"/>
      <c r="F54" s="148" t="s">
        <v>67</v>
      </c>
      <c r="G54" s="73" t="s">
        <v>65</v>
      </c>
      <c r="H54" s="156" t="s">
        <v>95</v>
      </c>
      <c r="I54" s="156"/>
      <c r="J54" s="136" t="s">
        <v>88</v>
      </c>
      <c r="K54" s="130"/>
      <c r="L54" s="136"/>
      <c r="M54" s="137"/>
    </row>
    <row r="55" spans="1:13" ht="22.5" customHeight="1">
      <c r="A55" s="106"/>
      <c r="B55" s="145"/>
      <c r="C55" s="145"/>
      <c r="D55" s="145"/>
      <c r="E55" s="145"/>
      <c r="F55" s="149"/>
      <c r="G55" s="154" t="s">
        <v>64</v>
      </c>
      <c r="H55" s="40" t="s">
        <v>94</v>
      </c>
      <c r="I55" s="41" t="s">
        <v>43</v>
      </c>
      <c r="J55" s="51" t="s">
        <v>94</v>
      </c>
      <c r="K55" s="41" t="s">
        <v>43</v>
      </c>
      <c r="L55" s="51" t="s">
        <v>94</v>
      </c>
      <c r="M55" s="63" t="s">
        <v>43</v>
      </c>
    </row>
    <row r="56" spans="1:13" ht="29.25" customHeight="1" thickBot="1">
      <c r="A56" s="146"/>
      <c r="B56" s="147"/>
      <c r="C56" s="147"/>
      <c r="D56" s="147"/>
      <c r="E56" s="147"/>
      <c r="F56" s="105"/>
      <c r="G56" s="155"/>
      <c r="H56" s="84">
        <v>9</v>
      </c>
      <c r="I56" s="85">
        <v>7</v>
      </c>
      <c r="J56" s="86">
        <v>18</v>
      </c>
      <c r="K56" s="85">
        <v>9</v>
      </c>
      <c r="L56" s="86"/>
      <c r="M56" s="87"/>
    </row>
    <row r="57" spans="1:13" ht="18" customHeight="1">
      <c r="A57" s="81" t="s">
        <v>93</v>
      </c>
      <c r="B57" s="38"/>
      <c r="C57" s="38"/>
      <c r="D57" s="38"/>
      <c r="E57" s="38"/>
      <c r="F57" s="38"/>
      <c r="G57" s="38"/>
      <c r="H57" s="42"/>
      <c r="I57" s="42"/>
      <c r="J57" s="42"/>
      <c r="K57" s="42"/>
      <c r="L57" s="42"/>
      <c r="M57" s="42"/>
    </row>
    <row r="58" spans="1:13" ht="18" customHeight="1">
      <c r="A58" s="81"/>
      <c r="B58" s="38"/>
      <c r="C58" s="38"/>
      <c r="D58" s="38"/>
      <c r="E58" s="38"/>
      <c r="F58" s="38"/>
      <c r="G58" s="38"/>
      <c r="H58" s="42"/>
      <c r="I58" s="42"/>
      <c r="J58" s="42"/>
      <c r="K58" s="42"/>
      <c r="L58" s="42"/>
      <c r="M58" s="42"/>
    </row>
    <row r="59" ht="13.5">
      <c r="A59" t="s">
        <v>68</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70</v>
      </c>
      <c r="G64" s="3"/>
      <c r="H64" s="3"/>
      <c r="I64" s="3"/>
    </row>
    <row r="65" spans="1:9" s="2" customFormat="1" ht="7.5" customHeight="1" thickBot="1">
      <c r="A65"/>
      <c r="G65" s="3"/>
      <c r="H65" s="3"/>
      <c r="I65" s="3"/>
    </row>
    <row r="66" spans="1:10" ht="18.75" customHeight="1">
      <c r="A66" s="104" t="s">
        <v>74</v>
      </c>
      <c r="B66" s="11" t="s">
        <v>122</v>
      </c>
      <c r="C66" s="12" t="s">
        <v>123</v>
      </c>
      <c r="D66" s="12" t="s">
        <v>124</v>
      </c>
      <c r="E66" s="12" t="s">
        <v>125</v>
      </c>
      <c r="F66" s="12" t="s">
        <v>126</v>
      </c>
      <c r="G66" s="12" t="s">
        <v>127</v>
      </c>
      <c r="H66" s="6" t="s">
        <v>20</v>
      </c>
      <c r="I66" s="74" t="s">
        <v>24</v>
      </c>
      <c r="J66" s="76" t="s">
        <v>71</v>
      </c>
    </row>
    <row r="67" spans="1:10" ht="30" customHeight="1" thickBot="1">
      <c r="A67" s="105"/>
      <c r="B67" s="13">
        <v>39</v>
      </c>
      <c r="C67" s="14">
        <v>38</v>
      </c>
      <c r="D67" s="14">
        <v>38</v>
      </c>
      <c r="E67" s="14">
        <v>38</v>
      </c>
      <c r="F67" s="14">
        <v>37</v>
      </c>
      <c r="G67" s="14">
        <v>38</v>
      </c>
      <c r="H67" s="14">
        <f>IF(SUM(B67:G67)=0," ",SUM(B67:G67))</f>
        <v>228</v>
      </c>
      <c r="I67" s="75">
        <f>IF(H67=" "," ",H67/6)</f>
        <v>38</v>
      </c>
      <c r="J67" s="77">
        <f>IF(I67&lt;20,"○","")</f>
      </c>
    </row>
    <row r="68" spans="1:9" s="2" customFormat="1" ht="17.25">
      <c r="A68"/>
      <c r="G68" s="3"/>
      <c r="H68" s="3"/>
      <c r="I68" s="3"/>
    </row>
    <row r="69" spans="1:9" s="2" customFormat="1" ht="17.25">
      <c r="A69" t="s">
        <v>75</v>
      </c>
      <c r="G69" s="3"/>
      <c r="H69" s="3"/>
      <c r="I69" s="3"/>
    </row>
    <row r="70" spans="1:9" s="2" customFormat="1" ht="8.25" customHeight="1" thickBot="1">
      <c r="A70"/>
      <c r="G70" s="3"/>
      <c r="H70" s="3"/>
      <c r="I70" s="3"/>
    </row>
    <row r="71" spans="1:10" s="2" customFormat="1" ht="22.5">
      <c r="A71" s="91" t="s">
        <v>73</v>
      </c>
      <c r="B71" s="11" t="s">
        <v>122</v>
      </c>
      <c r="C71" s="12" t="s">
        <v>123</v>
      </c>
      <c r="D71" s="12" t="s">
        <v>124</v>
      </c>
      <c r="E71" s="12" t="s">
        <v>125</v>
      </c>
      <c r="F71" s="12" t="s">
        <v>126</v>
      </c>
      <c r="G71" s="12" t="s">
        <v>127</v>
      </c>
      <c r="H71" s="6" t="s">
        <v>20</v>
      </c>
      <c r="I71" s="74" t="s">
        <v>24</v>
      </c>
      <c r="J71" s="76" t="s">
        <v>72</v>
      </c>
    </row>
    <row r="72" spans="1:10" s="2" customFormat="1" ht="46.5" customHeight="1" thickBot="1">
      <c r="A72" s="88" t="s">
        <v>90</v>
      </c>
      <c r="B72" s="13">
        <v>35</v>
      </c>
      <c r="C72" s="14">
        <v>35</v>
      </c>
      <c r="D72" s="14">
        <v>34</v>
      </c>
      <c r="E72" s="14">
        <v>33</v>
      </c>
      <c r="F72" s="14">
        <v>33</v>
      </c>
      <c r="G72" s="14">
        <v>33</v>
      </c>
      <c r="H72" s="14">
        <f>IF(SUM(B72:G72)=0," ",SUM(B72:G72))</f>
        <v>203</v>
      </c>
      <c r="I72" s="75">
        <f>IF(H72=" "," ",H72/6)</f>
        <v>33.833333333333336</v>
      </c>
      <c r="J72" s="77">
        <f>IF(I72&lt;10,"○","")</f>
      </c>
    </row>
    <row r="73" spans="1:10" s="2" customFormat="1" ht="22.5">
      <c r="A73" s="92" t="s">
        <v>73</v>
      </c>
      <c r="B73" s="11" t="s">
        <v>122</v>
      </c>
      <c r="C73" s="12" t="s">
        <v>123</v>
      </c>
      <c r="D73" s="12" t="s">
        <v>124</v>
      </c>
      <c r="E73" s="12" t="s">
        <v>125</v>
      </c>
      <c r="F73" s="12" t="s">
        <v>126</v>
      </c>
      <c r="G73" s="12" t="s">
        <v>127</v>
      </c>
      <c r="H73" s="6" t="s">
        <v>20</v>
      </c>
      <c r="I73" s="74" t="s">
        <v>24</v>
      </c>
      <c r="J73" s="76" t="s">
        <v>72</v>
      </c>
    </row>
    <row r="74" spans="1:10" s="2" customFormat="1" ht="46.5" customHeight="1" thickBot="1">
      <c r="A74" s="88" t="s">
        <v>85</v>
      </c>
      <c r="B74" s="13">
        <v>1</v>
      </c>
      <c r="C74" s="14">
        <v>8</v>
      </c>
      <c r="D74" s="14">
        <v>1</v>
      </c>
      <c r="E74" s="14">
        <v>3</v>
      </c>
      <c r="F74" s="14">
        <v>4</v>
      </c>
      <c r="G74" s="14">
        <v>1</v>
      </c>
      <c r="H74" s="14">
        <f>IF(SUM(B74:G74)=0," ",SUM(B74:G74))</f>
        <v>18</v>
      </c>
      <c r="I74" s="75">
        <f>IF(H74=" "," ",H74/6)</f>
        <v>3</v>
      </c>
      <c r="J74" s="77" t="str">
        <f>IF(I74&lt;10,"○","")</f>
        <v>○</v>
      </c>
    </row>
    <row r="75" spans="1:10" s="2" customFormat="1" ht="17.25" customHeight="1">
      <c r="A75" s="56"/>
      <c r="B75" s="78"/>
      <c r="C75" s="78"/>
      <c r="D75" s="78"/>
      <c r="E75" s="78"/>
      <c r="F75" s="78"/>
      <c r="G75" s="78"/>
      <c r="H75" s="78"/>
      <c r="I75" s="78"/>
      <c r="J75" s="27"/>
    </row>
    <row r="76" spans="1:10" s="2" customFormat="1" ht="17.25" customHeight="1">
      <c r="A76" t="s">
        <v>100</v>
      </c>
      <c r="B76" s="78"/>
      <c r="C76" s="78"/>
      <c r="D76" s="78"/>
      <c r="E76" s="78"/>
      <c r="F76" s="78"/>
      <c r="G76" s="78"/>
      <c r="H76" s="78"/>
      <c r="I76" s="78"/>
      <c r="J76" s="27"/>
    </row>
    <row r="77" spans="1:10" s="2" customFormat="1" ht="8.25" customHeight="1" thickBot="1">
      <c r="A77"/>
      <c r="B77" s="78"/>
      <c r="C77" s="78"/>
      <c r="D77" s="78"/>
      <c r="E77" s="78"/>
      <c r="F77" s="78"/>
      <c r="G77" s="78"/>
      <c r="H77" s="78"/>
      <c r="I77" s="78"/>
      <c r="J77" s="27"/>
    </row>
    <row r="78" spans="1:13" s="2" customFormat="1" ht="17.25" customHeight="1">
      <c r="A78" s="98" t="s">
        <v>101</v>
      </c>
      <c r="B78" s="99"/>
      <c r="C78" s="99"/>
      <c r="D78" s="99"/>
      <c r="E78" s="99"/>
      <c r="F78" s="99"/>
      <c r="G78" s="99"/>
      <c r="H78" s="99"/>
      <c r="I78" s="99"/>
      <c r="J78" s="99"/>
      <c r="K78" s="99"/>
      <c r="L78" s="99"/>
      <c r="M78" s="100"/>
    </row>
    <row r="79" spans="1:13" s="2" customFormat="1" ht="17.25" customHeight="1">
      <c r="A79" s="106" t="s">
        <v>2</v>
      </c>
      <c r="B79" s="107"/>
      <c r="C79" s="110" t="s">
        <v>3</v>
      </c>
      <c r="D79" s="110"/>
      <c r="E79" s="110" t="s">
        <v>4</v>
      </c>
      <c r="F79" s="110"/>
      <c r="G79" s="110" t="s">
        <v>5</v>
      </c>
      <c r="H79" s="110"/>
      <c r="I79" s="110"/>
      <c r="J79" s="69" t="s">
        <v>6</v>
      </c>
      <c r="K79" s="69" t="s">
        <v>41</v>
      </c>
      <c r="L79" s="35" t="s">
        <v>16</v>
      </c>
      <c r="M79" s="117" t="s">
        <v>40</v>
      </c>
    </row>
    <row r="80" spans="1:13" s="2" customFormat="1" ht="17.25" customHeight="1">
      <c r="A80" s="108"/>
      <c r="B80" s="109"/>
      <c r="C80" s="111"/>
      <c r="D80" s="111"/>
      <c r="E80" s="111"/>
      <c r="F80" s="111"/>
      <c r="G80" s="111"/>
      <c r="H80" s="111"/>
      <c r="I80" s="111"/>
      <c r="J80" s="66" t="s">
        <v>17</v>
      </c>
      <c r="K80" s="66" t="s">
        <v>42</v>
      </c>
      <c r="L80" s="66" t="s">
        <v>18</v>
      </c>
      <c r="M80" s="115"/>
    </row>
    <row r="81" spans="1:13" s="2" customFormat="1" ht="22.5" customHeight="1">
      <c r="A81" s="124" t="s">
        <v>7</v>
      </c>
      <c r="B81" s="125"/>
      <c r="C81" s="103" t="s">
        <v>29</v>
      </c>
      <c r="D81" s="103"/>
      <c r="E81" s="103" t="s">
        <v>112</v>
      </c>
      <c r="F81" s="103"/>
      <c r="G81" s="103" t="s">
        <v>111</v>
      </c>
      <c r="H81" s="103"/>
      <c r="I81" s="103"/>
      <c r="J81" s="45">
        <v>77</v>
      </c>
      <c r="K81" s="44">
        <f>IF(J81=" "," ",ROUNDDOWN(J81*0.8,0))</f>
        <v>61</v>
      </c>
      <c r="L81" s="44">
        <v>57</v>
      </c>
      <c r="M81" s="68" t="str">
        <f>IF(K81&lt;L81,"○","- ")</f>
        <v>- </v>
      </c>
    </row>
    <row r="82" spans="1:13" s="2" customFormat="1" ht="22.5" customHeight="1">
      <c r="A82" s="101"/>
      <c r="B82" s="102"/>
      <c r="C82" s="103"/>
      <c r="D82" s="103"/>
      <c r="E82" s="103"/>
      <c r="F82" s="103"/>
      <c r="G82" s="103"/>
      <c r="H82" s="103"/>
      <c r="I82" s="103"/>
      <c r="J82" s="45"/>
      <c r="K82" s="46"/>
      <c r="L82" s="44"/>
      <c r="M82" s="47"/>
    </row>
    <row r="83" spans="1:13" s="2" customFormat="1" ht="22.5" customHeight="1" thickBot="1">
      <c r="A83" s="95"/>
      <c r="B83" s="96"/>
      <c r="C83" s="97"/>
      <c r="D83" s="97"/>
      <c r="E83" s="97"/>
      <c r="F83" s="97"/>
      <c r="G83" s="97"/>
      <c r="H83" s="97"/>
      <c r="I83" s="97"/>
      <c r="J83" s="43"/>
      <c r="K83" s="48"/>
      <c r="L83" s="30"/>
      <c r="M83" s="7"/>
    </row>
    <row r="84" spans="1:13" s="2" customFormat="1" ht="22.5" customHeight="1">
      <c r="A84" s="80" t="s">
        <v>97</v>
      </c>
      <c r="B84" s="27"/>
      <c r="C84" s="38"/>
      <c r="D84" s="38"/>
      <c r="E84" s="38"/>
      <c r="F84" s="38"/>
      <c r="G84" s="38"/>
      <c r="H84" s="38"/>
      <c r="I84" s="38"/>
      <c r="J84" s="42"/>
      <c r="K84" s="79"/>
      <c r="L84" s="56"/>
      <c r="M84" s="56"/>
    </row>
    <row r="85" spans="1:13" s="2" customFormat="1" ht="22.5" customHeight="1">
      <c r="A85" s="62" t="s">
        <v>96</v>
      </c>
      <c r="B85" s="62"/>
      <c r="C85" s="62"/>
      <c r="D85" s="62"/>
      <c r="E85" s="62"/>
      <c r="F85" s="62"/>
      <c r="G85" s="62"/>
      <c r="H85" s="62"/>
      <c r="I85" s="38"/>
      <c r="J85" s="42"/>
      <c r="K85" s="79"/>
      <c r="L85" s="56"/>
      <c r="M85" s="56"/>
    </row>
    <row r="86" spans="1:10" s="2" customFormat="1" ht="17.25" customHeight="1">
      <c r="A86" s="56"/>
      <c r="B86" s="78"/>
      <c r="C86" s="78"/>
      <c r="D86" s="78"/>
      <c r="E86" s="78"/>
      <c r="F86" s="78"/>
      <c r="G86" s="78"/>
      <c r="H86" s="78"/>
      <c r="I86" s="78"/>
      <c r="J86" s="27"/>
    </row>
    <row r="87" spans="1:10" s="2" customFormat="1" ht="17.25" customHeight="1">
      <c r="A87" s="56"/>
      <c r="B87" s="78"/>
      <c r="C87" s="78"/>
      <c r="D87" s="78"/>
      <c r="E87" s="78"/>
      <c r="F87" s="78"/>
      <c r="G87" s="78"/>
      <c r="H87" s="78"/>
      <c r="I87" s="78"/>
      <c r="J87" s="27"/>
    </row>
    <row r="88" ht="13.5">
      <c r="A88" t="s">
        <v>77</v>
      </c>
    </row>
    <row r="89" ht="8.25" customHeight="1" thickBot="1"/>
    <row r="90" spans="1:12" ht="21" customHeight="1">
      <c r="A90" s="5" t="s">
        <v>49</v>
      </c>
      <c r="B90" s="118"/>
      <c r="C90" s="118"/>
      <c r="D90" s="118"/>
      <c r="E90" s="118"/>
      <c r="F90" s="118"/>
      <c r="G90" s="118"/>
      <c r="H90" s="118"/>
      <c r="I90" s="134"/>
      <c r="J90" s="98" t="s">
        <v>78</v>
      </c>
      <c r="K90" s="99"/>
      <c r="L90" s="100"/>
    </row>
    <row r="91" spans="1:12" ht="13.5" customHeight="1">
      <c r="A91" s="135"/>
      <c r="B91" s="121" t="s">
        <v>79</v>
      </c>
      <c r="C91" s="121"/>
      <c r="D91" s="121"/>
      <c r="E91" s="121"/>
      <c r="F91" s="121"/>
      <c r="G91" s="121"/>
      <c r="H91" s="121"/>
      <c r="I91" s="133"/>
      <c r="J91" s="160" t="s">
        <v>105</v>
      </c>
      <c r="K91" s="161"/>
      <c r="L91" s="162"/>
    </row>
    <row r="92" spans="1:12" s="2" customFormat="1" ht="17.25">
      <c r="A92" s="135"/>
      <c r="B92" s="121"/>
      <c r="C92" s="121"/>
      <c r="D92" s="121"/>
      <c r="E92" s="121"/>
      <c r="F92" s="121"/>
      <c r="G92" s="121"/>
      <c r="H92" s="121"/>
      <c r="I92" s="133"/>
      <c r="J92" s="163"/>
      <c r="K92" s="164"/>
      <c r="L92" s="165"/>
    </row>
    <row r="93" spans="1:12" ht="13.5">
      <c r="A93" s="135"/>
      <c r="B93" s="121"/>
      <c r="C93" s="121"/>
      <c r="D93" s="121"/>
      <c r="E93" s="121"/>
      <c r="F93" s="121"/>
      <c r="G93" s="121"/>
      <c r="H93" s="121"/>
      <c r="I93" s="133"/>
      <c r="J93" s="166"/>
      <c r="K93" s="167"/>
      <c r="L93" s="168"/>
    </row>
    <row r="94" spans="1:12" ht="13.5" customHeight="1">
      <c r="A94" s="135"/>
      <c r="B94" s="121" t="s">
        <v>81</v>
      </c>
      <c r="C94" s="121"/>
      <c r="D94" s="121"/>
      <c r="E94" s="121"/>
      <c r="F94" s="121"/>
      <c r="G94" s="121"/>
      <c r="H94" s="121"/>
      <c r="I94" s="133"/>
      <c r="J94" s="160" t="s">
        <v>105</v>
      </c>
      <c r="K94" s="161"/>
      <c r="L94" s="162"/>
    </row>
    <row r="95" spans="1:12" ht="13.5">
      <c r="A95" s="135"/>
      <c r="B95" s="121"/>
      <c r="C95" s="121"/>
      <c r="D95" s="121"/>
      <c r="E95" s="121"/>
      <c r="F95" s="121"/>
      <c r="G95" s="121"/>
      <c r="H95" s="121"/>
      <c r="I95" s="133"/>
      <c r="J95" s="163"/>
      <c r="K95" s="164"/>
      <c r="L95" s="165"/>
    </row>
    <row r="96" spans="1:12" ht="13.5">
      <c r="A96" s="135"/>
      <c r="B96" s="121"/>
      <c r="C96" s="121"/>
      <c r="D96" s="121"/>
      <c r="E96" s="121"/>
      <c r="F96" s="121"/>
      <c r="G96" s="121"/>
      <c r="H96" s="121"/>
      <c r="I96" s="133"/>
      <c r="J96" s="166"/>
      <c r="K96" s="167"/>
      <c r="L96" s="168"/>
    </row>
    <row r="97" spans="1:12" ht="13.5" customHeight="1">
      <c r="A97" s="135"/>
      <c r="B97" s="123" t="s">
        <v>82</v>
      </c>
      <c r="C97" s="121"/>
      <c r="D97" s="121"/>
      <c r="E97" s="121"/>
      <c r="F97" s="121"/>
      <c r="G97" s="121"/>
      <c r="H97" s="121"/>
      <c r="I97" s="133"/>
      <c r="J97" s="160" t="s">
        <v>107</v>
      </c>
      <c r="K97" s="161"/>
      <c r="L97" s="162"/>
    </row>
    <row r="98" spans="1:12" ht="13.5">
      <c r="A98" s="135"/>
      <c r="B98" s="121"/>
      <c r="C98" s="121"/>
      <c r="D98" s="121"/>
      <c r="E98" s="121"/>
      <c r="F98" s="121"/>
      <c r="G98" s="121"/>
      <c r="H98" s="121"/>
      <c r="I98" s="133"/>
      <c r="J98" s="163"/>
      <c r="K98" s="164"/>
      <c r="L98" s="165"/>
    </row>
    <row r="99" spans="1:12" ht="13.5">
      <c r="A99" s="135"/>
      <c r="B99" s="121"/>
      <c r="C99" s="121"/>
      <c r="D99" s="121"/>
      <c r="E99" s="121"/>
      <c r="F99" s="121"/>
      <c r="G99" s="121"/>
      <c r="H99" s="121"/>
      <c r="I99" s="133"/>
      <c r="J99" s="166"/>
      <c r="K99" s="167"/>
      <c r="L99" s="168"/>
    </row>
    <row r="100" spans="1:12" ht="13.5" customHeight="1">
      <c r="A100" s="135" t="s">
        <v>80</v>
      </c>
      <c r="B100" s="123" t="s">
        <v>103</v>
      </c>
      <c r="C100" s="121"/>
      <c r="D100" s="121"/>
      <c r="E100" s="121"/>
      <c r="F100" s="121"/>
      <c r="G100" s="121"/>
      <c r="H100" s="121"/>
      <c r="I100" s="133"/>
      <c r="J100" s="160" t="s">
        <v>108</v>
      </c>
      <c r="K100" s="161"/>
      <c r="L100" s="162"/>
    </row>
    <row r="101" spans="1:12" ht="13.5">
      <c r="A101" s="135"/>
      <c r="B101" s="121"/>
      <c r="C101" s="121"/>
      <c r="D101" s="121"/>
      <c r="E101" s="121"/>
      <c r="F101" s="121"/>
      <c r="G101" s="121"/>
      <c r="H101" s="121"/>
      <c r="I101" s="133"/>
      <c r="J101" s="163"/>
      <c r="K101" s="164"/>
      <c r="L101" s="165"/>
    </row>
    <row r="102" spans="1:12" ht="14.25" thickBot="1">
      <c r="A102" s="158"/>
      <c r="B102" s="112"/>
      <c r="C102" s="112"/>
      <c r="D102" s="112"/>
      <c r="E102" s="112"/>
      <c r="F102" s="112"/>
      <c r="G102" s="112"/>
      <c r="H102" s="112"/>
      <c r="I102" s="159"/>
      <c r="J102" s="169"/>
      <c r="K102" s="170"/>
      <c r="L102" s="171"/>
    </row>
    <row r="106" ht="13.5">
      <c r="A106" t="s">
        <v>98</v>
      </c>
    </row>
  </sheetData>
  <sheetProtection/>
  <mergeCells count="96">
    <mergeCell ref="A97:A99"/>
    <mergeCell ref="B97:I99"/>
    <mergeCell ref="J97:L99"/>
    <mergeCell ref="A100:A102"/>
    <mergeCell ref="B100:I102"/>
    <mergeCell ref="J100:L102"/>
    <mergeCell ref="J90:L90"/>
    <mergeCell ref="A91:A93"/>
    <mergeCell ref="B91:I93"/>
    <mergeCell ref="J91:L93"/>
    <mergeCell ref="A94:A96"/>
    <mergeCell ref="B94:I96"/>
    <mergeCell ref="J94:L96"/>
    <mergeCell ref="A83:B83"/>
    <mergeCell ref="C83:D83"/>
    <mergeCell ref="E83:F83"/>
    <mergeCell ref="G83:I83"/>
    <mergeCell ref="B90:I90"/>
    <mergeCell ref="A81:B81"/>
    <mergeCell ref="C81:D81"/>
    <mergeCell ref="E81:F81"/>
    <mergeCell ref="G81:I81"/>
    <mergeCell ref="A82:B82"/>
    <mergeCell ref="C82:D82"/>
    <mergeCell ref="E82:F82"/>
    <mergeCell ref="G82:I82"/>
    <mergeCell ref="A66:A67"/>
    <mergeCell ref="A78:M78"/>
    <mergeCell ref="A79:B80"/>
    <mergeCell ref="C79:D80"/>
    <mergeCell ref="E79:F80"/>
    <mergeCell ref="G79:I80"/>
    <mergeCell ref="M79:M80"/>
    <mergeCell ref="L53:M53"/>
    <mergeCell ref="F54:F56"/>
    <mergeCell ref="H54:I54"/>
    <mergeCell ref="J54:K54"/>
    <mergeCell ref="L54:M54"/>
    <mergeCell ref="G55:G56"/>
    <mergeCell ref="L50:M50"/>
    <mergeCell ref="A51:E56"/>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D4" sqref="D4:I4"/>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32</v>
      </c>
      <c r="J1" s="184" t="s">
        <v>33</v>
      </c>
      <c r="K1" s="184"/>
    </row>
    <row r="2" spans="1:11" ht="18.75">
      <c r="A2" s="182" t="s">
        <v>14</v>
      </c>
      <c r="B2" s="182"/>
      <c r="C2" s="182"/>
      <c r="D2" s="182"/>
      <c r="E2" s="182"/>
      <c r="F2" s="182"/>
      <c r="G2" s="182"/>
      <c r="H2" s="182"/>
      <c r="I2" s="182"/>
      <c r="J2" s="182"/>
      <c r="K2" s="182"/>
    </row>
    <row r="3" spans="1:11" ht="20.25" customHeight="1" thickBot="1">
      <c r="A3" t="s">
        <v>39</v>
      </c>
      <c r="C3" s="28" t="s">
        <v>0</v>
      </c>
      <c r="D3" s="145">
        <v>1234567890</v>
      </c>
      <c r="E3" s="145"/>
      <c r="F3" s="27" t="s">
        <v>1</v>
      </c>
      <c r="G3" s="145" t="s">
        <v>114</v>
      </c>
      <c r="H3" s="145"/>
      <c r="I3" s="145"/>
      <c r="J3" s="145"/>
      <c r="K3" s="145"/>
    </row>
    <row r="4" spans="1:11" ht="13.5">
      <c r="A4" s="5" t="s">
        <v>3</v>
      </c>
      <c r="B4" s="6" t="s">
        <v>0</v>
      </c>
      <c r="C4" s="6" t="s">
        <v>1</v>
      </c>
      <c r="D4" s="11" t="s">
        <v>122</v>
      </c>
      <c r="E4" s="12" t="s">
        <v>123</v>
      </c>
      <c r="F4" s="12" t="s">
        <v>124</v>
      </c>
      <c r="G4" s="12" t="s">
        <v>125</v>
      </c>
      <c r="H4" s="12" t="s">
        <v>126</v>
      </c>
      <c r="I4" s="12" t="s">
        <v>127</v>
      </c>
      <c r="J4" s="82" t="s">
        <v>22</v>
      </c>
      <c r="K4" s="89" t="s">
        <v>23</v>
      </c>
    </row>
    <row r="5" spans="1:11" ht="17.25" customHeight="1">
      <c r="A5" s="185" t="s">
        <v>34</v>
      </c>
      <c r="B5" s="32">
        <v>1176543200</v>
      </c>
      <c r="C5" s="32" t="s">
        <v>114</v>
      </c>
      <c r="D5" s="32">
        <v>20</v>
      </c>
      <c r="E5" s="32">
        <v>20</v>
      </c>
      <c r="F5" s="32">
        <v>19</v>
      </c>
      <c r="G5" s="32">
        <v>19</v>
      </c>
      <c r="H5" s="32">
        <v>18</v>
      </c>
      <c r="I5" s="32">
        <v>18</v>
      </c>
      <c r="J5" s="188">
        <v>183</v>
      </c>
      <c r="K5" s="186" t="s">
        <v>35</v>
      </c>
    </row>
    <row r="6" spans="1:11" ht="17.25" customHeight="1">
      <c r="A6" s="185"/>
      <c r="B6" s="33">
        <v>1176666666</v>
      </c>
      <c r="C6" s="33" t="s">
        <v>117</v>
      </c>
      <c r="D6" s="33">
        <v>12</v>
      </c>
      <c r="E6" s="33">
        <v>12</v>
      </c>
      <c r="F6" s="33">
        <v>12</v>
      </c>
      <c r="G6" s="33">
        <v>11</v>
      </c>
      <c r="H6" s="33">
        <v>11</v>
      </c>
      <c r="I6" s="33">
        <v>11</v>
      </c>
      <c r="J6" s="189"/>
      <c r="K6" s="187"/>
    </row>
    <row r="7" spans="1:11" ht="17.25" customHeight="1">
      <c r="A7" s="185"/>
      <c r="B7" s="33"/>
      <c r="C7" s="33"/>
      <c r="D7" s="33"/>
      <c r="E7" s="33"/>
      <c r="F7" s="33"/>
      <c r="G7" s="33"/>
      <c r="H7" s="33"/>
      <c r="I7" s="33"/>
      <c r="J7" s="189"/>
      <c r="K7" s="187"/>
    </row>
    <row r="8" spans="1:11" ht="17.25" customHeight="1">
      <c r="A8" s="185"/>
      <c r="B8" s="34"/>
      <c r="C8" s="34"/>
      <c r="D8" s="34"/>
      <c r="E8" s="34"/>
      <c r="F8" s="34"/>
      <c r="G8" s="34"/>
      <c r="H8" s="34"/>
      <c r="I8" s="34"/>
      <c r="J8" s="190"/>
      <c r="K8" s="187"/>
    </row>
    <row r="9" spans="1:11" ht="17.25" customHeight="1">
      <c r="A9" s="185" t="s">
        <v>36</v>
      </c>
      <c r="B9" s="32">
        <v>1175555555</v>
      </c>
      <c r="C9" s="32" t="s">
        <v>37</v>
      </c>
      <c r="D9" s="32">
        <v>3</v>
      </c>
      <c r="E9" s="32">
        <v>3</v>
      </c>
      <c r="F9" s="32">
        <v>3</v>
      </c>
      <c r="G9" s="32">
        <v>3</v>
      </c>
      <c r="H9" s="32">
        <v>4</v>
      </c>
      <c r="I9" s="32">
        <v>4</v>
      </c>
      <c r="J9" s="188">
        <v>20</v>
      </c>
      <c r="K9" s="186"/>
    </row>
    <row r="10" spans="1:11" ht="17.25" customHeight="1">
      <c r="A10" s="185"/>
      <c r="B10" s="33"/>
      <c r="C10" s="33"/>
      <c r="D10" s="33"/>
      <c r="E10" s="33"/>
      <c r="F10" s="33"/>
      <c r="G10" s="33"/>
      <c r="H10" s="33"/>
      <c r="I10" s="33"/>
      <c r="J10" s="189"/>
      <c r="K10" s="187"/>
    </row>
    <row r="11" spans="1:11" ht="17.25" customHeight="1">
      <c r="A11" s="185"/>
      <c r="B11" s="33"/>
      <c r="C11" s="33"/>
      <c r="D11" s="33"/>
      <c r="E11" s="33"/>
      <c r="F11" s="33"/>
      <c r="G11" s="33"/>
      <c r="H11" s="33"/>
      <c r="I11" s="33"/>
      <c r="J11" s="189"/>
      <c r="K11" s="187"/>
    </row>
    <row r="12" spans="1:11" ht="17.25" customHeight="1">
      <c r="A12" s="185"/>
      <c r="B12" s="34"/>
      <c r="C12" s="34"/>
      <c r="D12" s="34"/>
      <c r="E12" s="34"/>
      <c r="F12" s="34"/>
      <c r="G12" s="34"/>
      <c r="H12" s="34"/>
      <c r="I12" s="34"/>
      <c r="J12" s="190"/>
      <c r="K12" s="187"/>
    </row>
    <row r="13" spans="1:11" ht="17.25" customHeight="1">
      <c r="A13" s="185"/>
      <c r="B13" s="32"/>
      <c r="C13" s="32"/>
      <c r="D13" s="32"/>
      <c r="E13" s="32"/>
      <c r="F13" s="32"/>
      <c r="G13" s="32"/>
      <c r="H13" s="32"/>
      <c r="I13" s="32"/>
      <c r="J13" s="191"/>
      <c r="K13" s="186"/>
    </row>
    <row r="14" spans="1:11" ht="17.25" customHeight="1">
      <c r="A14" s="185"/>
      <c r="B14" s="33"/>
      <c r="C14" s="33"/>
      <c r="D14" s="33"/>
      <c r="E14" s="33"/>
      <c r="F14" s="33"/>
      <c r="G14" s="33"/>
      <c r="H14" s="33"/>
      <c r="I14" s="33"/>
      <c r="J14" s="192"/>
      <c r="K14" s="187"/>
    </row>
    <row r="15" spans="1:11" ht="17.25" customHeight="1">
      <c r="A15" s="185"/>
      <c r="B15" s="33"/>
      <c r="C15" s="33"/>
      <c r="D15" s="33"/>
      <c r="E15" s="33"/>
      <c r="F15" s="33"/>
      <c r="G15" s="33"/>
      <c r="H15" s="33"/>
      <c r="I15" s="33"/>
      <c r="J15" s="192"/>
      <c r="K15" s="187"/>
    </row>
    <row r="16" spans="1:11" ht="17.25" customHeight="1">
      <c r="A16" s="185"/>
      <c r="B16" s="34"/>
      <c r="C16" s="34"/>
      <c r="D16" s="34"/>
      <c r="E16" s="34"/>
      <c r="F16" s="34"/>
      <c r="G16" s="34"/>
      <c r="H16" s="34"/>
      <c r="I16" s="34"/>
      <c r="J16" s="192"/>
      <c r="K16" s="187"/>
    </row>
    <row r="17" spans="1:11" ht="17.25" customHeight="1">
      <c r="A17" s="185"/>
      <c r="B17" s="32"/>
      <c r="C17" s="32"/>
      <c r="D17" s="32"/>
      <c r="E17" s="32"/>
      <c r="F17" s="32"/>
      <c r="G17" s="32"/>
      <c r="H17" s="32"/>
      <c r="I17" s="32"/>
      <c r="J17" s="191"/>
      <c r="K17" s="186"/>
    </row>
    <row r="18" spans="1:11" ht="17.25" customHeight="1">
      <c r="A18" s="185"/>
      <c r="B18" s="33"/>
      <c r="C18" s="33"/>
      <c r="D18" s="33"/>
      <c r="E18" s="33"/>
      <c r="F18" s="33"/>
      <c r="G18" s="33"/>
      <c r="H18" s="33"/>
      <c r="I18" s="33"/>
      <c r="J18" s="192"/>
      <c r="K18" s="187"/>
    </row>
    <row r="19" spans="1:11" ht="17.25" customHeight="1">
      <c r="A19" s="185"/>
      <c r="B19" s="33"/>
      <c r="C19" s="33"/>
      <c r="D19" s="33"/>
      <c r="E19" s="33"/>
      <c r="F19" s="33"/>
      <c r="G19" s="33"/>
      <c r="H19" s="33"/>
      <c r="I19" s="33"/>
      <c r="J19" s="192"/>
      <c r="K19" s="187"/>
    </row>
    <row r="20" spans="1:11" ht="17.25" customHeight="1">
      <c r="A20" s="185"/>
      <c r="B20" s="34"/>
      <c r="C20" s="34"/>
      <c r="D20" s="34"/>
      <c r="E20" s="34"/>
      <c r="F20" s="34"/>
      <c r="G20" s="34"/>
      <c r="H20" s="34"/>
      <c r="I20" s="34"/>
      <c r="J20" s="192"/>
      <c r="K20" s="187"/>
    </row>
    <row r="21" spans="1:11" ht="17.25" customHeight="1">
      <c r="A21" s="185"/>
      <c r="B21" s="32"/>
      <c r="C21" s="32"/>
      <c r="D21" s="32"/>
      <c r="E21" s="32"/>
      <c r="F21" s="32"/>
      <c r="G21" s="32"/>
      <c r="H21" s="32"/>
      <c r="I21" s="32"/>
      <c r="J21" s="191"/>
      <c r="K21" s="186"/>
    </row>
    <row r="22" spans="1:11" ht="17.25" customHeight="1">
      <c r="A22" s="185"/>
      <c r="B22" s="33"/>
      <c r="C22" s="33"/>
      <c r="D22" s="33"/>
      <c r="E22" s="33"/>
      <c r="F22" s="33"/>
      <c r="G22" s="33"/>
      <c r="H22" s="33"/>
      <c r="I22" s="33"/>
      <c r="J22" s="192"/>
      <c r="K22" s="187"/>
    </row>
    <row r="23" spans="1:11" ht="17.25" customHeight="1">
      <c r="A23" s="185"/>
      <c r="B23" s="33"/>
      <c r="C23" s="33"/>
      <c r="D23" s="33"/>
      <c r="E23" s="33"/>
      <c r="F23" s="33"/>
      <c r="G23" s="33"/>
      <c r="H23" s="33"/>
      <c r="I23" s="33"/>
      <c r="J23" s="192"/>
      <c r="K23" s="187"/>
    </row>
    <row r="24" spans="1:11" ht="17.25" customHeight="1">
      <c r="A24" s="185"/>
      <c r="B24" s="34"/>
      <c r="C24" s="34"/>
      <c r="D24" s="34"/>
      <c r="E24" s="34"/>
      <c r="F24" s="34"/>
      <c r="G24" s="34"/>
      <c r="H24" s="34"/>
      <c r="I24" s="34"/>
      <c r="J24" s="192"/>
      <c r="K24" s="187"/>
    </row>
    <row r="25" spans="1:11" ht="17.25" customHeight="1">
      <c r="A25" s="185"/>
      <c r="B25" s="32"/>
      <c r="C25" s="32"/>
      <c r="D25" s="32"/>
      <c r="E25" s="32"/>
      <c r="F25" s="32"/>
      <c r="G25" s="32"/>
      <c r="H25" s="32"/>
      <c r="I25" s="32"/>
      <c r="J25" s="191"/>
      <c r="K25" s="186"/>
    </row>
    <row r="26" spans="1:11" ht="17.25" customHeight="1">
      <c r="A26" s="185"/>
      <c r="B26" s="33"/>
      <c r="C26" s="33"/>
      <c r="D26" s="33"/>
      <c r="E26" s="33"/>
      <c r="F26" s="33"/>
      <c r="G26" s="33"/>
      <c r="H26" s="33"/>
      <c r="I26" s="33"/>
      <c r="J26" s="192"/>
      <c r="K26" s="187"/>
    </row>
    <row r="27" spans="1:11" ht="17.25" customHeight="1">
      <c r="A27" s="185"/>
      <c r="B27" s="33"/>
      <c r="C27" s="33"/>
      <c r="D27" s="33"/>
      <c r="E27" s="33"/>
      <c r="F27" s="33"/>
      <c r="G27" s="33"/>
      <c r="H27" s="33"/>
      <c r="I27" s="33"/>
      <c r="J27" s="192"/>
      <c r="K27" s="187"/>
    </row>
    <row r="28" spans="1:11" ht="17.25" customHeight="1" thickBot="1">
      <c r="A28" s="193"/>
      <c r="B28" s="35"/>
      <c r="C28" s="35"/>
      <c r="D28" s="35"/>
      <c r="E28" s="35"/>
      <c r="F28" s="35"/>
      <c r="G28" s="35"/>
      <c r="H28" s="35"/>
      <c r="I28" s="35"/>
      <c r="J28" s="192"/>
      <c r="K28" s="187"/>
    </row>
    <row r="29" spans="1:11" ht="18.75" customHeight="1" thickBot="1">
      <c r="A29" s="176" t="s">
        <v>92</v>
      </c>
      <c r="B29" s="177"/>
      <c r="C29" s="177"/>
      <c r="D29" s="8">
        <f>SUM(D5:D28)</f>
        <v>35</v>
      </c>
      <c r="E29" s="8">
        <f aca="true" t="shared" si="0" ref="E29:J29">SUM(E5:E28)</f>
        <v>35</v>
      </c>
      <c r="F29" s="8">
        <f t="shared" si="0"/>
        <v>34</v>
      </c>
      <c r="G29" s="8">
        <f t="shared" si="0"/>
        <v>33</v>
      </c>
      <c r="H29" s="8">
        <f t="shared" si="0"/>
        <v>33</v>
      </c>
      <c r="I29" s="9">
        <f t="shared" si="0"/>
        <v>33</v>
      </c>
      <c r="J29" s="36">
        <f t="shared" si="0"/>
        <v>203</v>
      </c>
      <c r="K29" s="37" t="s">
        <v>38</v>
      </c>
    </row>
    <row r="30" ht="13.5">
      <c r="A30" t="s">
        <v>19</v>
      </c>
    </row>
    <row r="31" ht="13.5">
      <c r="A31" t="s">
        <v>25</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K9:K12"/>
    <mergeCell ref="A13:A16"/>
    <mergeCell ref="J13:J16"/>
    <mergeCell ref="K13:K16"/>
    <mergeCell ref="J9:J12"/>
    <mergeCell ref="J1:K1"/>
    <mergeCell ref="A2:K2"/>
    <mergeCell ref="D3:E3"/>
    <mergeCell ref="G3:K3"/>
    <mergeCell ref="A5:A8"/>
    <mergeCell ref="K5:K8"/>
    <mergeCell ref="J5:J8"/>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2020-02-18T23:16:19Z</cp:lastPrinted>
  <dcterms:created xsi:type="dcterms:W3CDTF">2006-08-18T02:34:56Z</dcterms:created>
  <dcterms:modified xsi:type="dcterms:W3CDTF">2020-02-18T23:21:59Z</dcterms:modified>
  <cp:category/>
  <cp:version/>
  <cp:contentType/>
  <cp:contentStatus/>
</cp:coreProperties>
</file>