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an-file21-01.kuki.local\Public\0104環境経済部\06久喜ブランド推進課\08商工労働係\03商工関係\02市営駐車場\01通知・照会・回答など\02地方公営企業\03その他照会\R2\経営分析比較表\02 提出\"/>
    </mc:Choice>
  </mc:AlternateContent>
  <workbookProtection workbookAlgorithmName="SHA-512" workbookHashValue="ZorWSWJQR8CJIxokoQ/7rkIG0KjA1AS0/uvUXbbWxkjIlv4rs9sV8R4BT3gouVFxngd8AOHQI76JGBWQjDcyEg==" workbookSaltValue="s/Er5EANGnLXmK3U/HOrOg=="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H30" i="4"/>
  <c r="BZ30" i="4"/>
  <c r="LT76" i="4"/>
  <c r="GQ51" i="4"/>
  <c r="IE76" i="4"/>
  <c r="BZ51" i="4"/>
  <c r="GQ30" i="4"/>
  <c r="BG30" i="4"/>
  <c r="AV76" i="4"/>
  <c r="KO51" i="4"/>
  <c r="LE76" i="4"/>
  <c r="FX51" i="4"/>
  <c r="KO30" i="4"/>
  <c r="HP76" i="4"/>
  <c r="BG51" i="4"/>
  <c r="FX30" i="4"/>
  <c r="FE51" i="4"/>
  <c r="JV30" i="4"/>
  <c r="HA76" i="4"/>
  <c r="AN51" i="4"/>
  <c r="FE30" i="4"/>
  <c r="AN30" i="4"/>
  <c r="AG76" i="4"/>
  <c r="JV51" i="4"/>
  <c r="KP76" i="4"/>
  <c r="KA76" i="4"/>
  <c r="EL51" i="4"/>
  <c r="JC30" i="4"/>
  <c r="U51" i="4"/>
  <c r="EL30" i="4"/>
  <c r="GL76" i="4"/>
  <c r="U30" i="4"/>
  <c r="R76" i="4"/>
  <c r="JC51"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<sst xmlns="http://schemas.openxmlformats.org/spreadsheetml/2006/main" count="278" uniqueCount="132">
  <si>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</si>
  <si>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</si>
  <si>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</si>
  <si>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</si>
  <si>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</si>
  <si>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</si>
  <si>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</si>
  <si>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</si>
  <si>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</si>
  <si>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</si>
  <si>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</si>
  <si>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</si>
  <si>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</si>
  <si>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</si>
  <si>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</si>
  <si>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</si>
  <si>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</si>
  <si>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</si>
  <si>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</si>
  <si>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</si>
  <si>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</si>
  <si>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</si>
  <si>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</si>
  <si>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</si>
  <si>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</si>
  <si>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</si>
  <si>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</si>
  <si>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</si>
  <si>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</si>
  <si>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</si>
  <si>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</si>
  <si>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</si>
  <si>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</si>
  <si>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</si>
  <si>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</si>
  <si>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</si>
  <si>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</si>
  <si>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</si>
  <si>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</si>
  <si>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</si>
  <si>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</si>
  <si>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</si>
  <si>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</si>
  <si>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</si>
  <si>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</si>
  <si>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</si>
  <si>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</si>
  <si>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</si>
  <si>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</si>
  <si>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</si>
  <si>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</si>
  <si>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</si>
  <si>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</si>
  <si>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</si>
  <si>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</si>
  <si>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</si>
  <si>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</si>
  <si>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</si>
  <si>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</si>
  <si>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</si>
  <si>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</si>
  <si>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</si>
  <si>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</si>
  <si>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</si>
  <si>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</si>
  <si>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</si>
  <si>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</si>
  <si>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</si>
  <si>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</si>
  <si>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</si>
  <si>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</si>
  <si>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</si>
  <si>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</si>
  <si>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</si>
  <si>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</si>
  <si>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</si>
  <si>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</si>
  <si>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</si>
  <si>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</si>
  <si>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</si>
  <si>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</si>
  <si>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</si>
  <si>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</si>
  <si>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</si>
  <si>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</si>
  <si>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</si>
  <si>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</si>
  <si>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</si>
  <si>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</si>
  <si>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</si>
  <si>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</si>
  <si>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</si>
  <si>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</si>
  <si>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</si>
  <si>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</si>
  <si>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</si>
  <si>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</si>
  <si>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</si>
  <si>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</si>
  <si>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</si>
  <si>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</si>
  <si>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当該値(N-1)</t>
    <phoneticPr fontId="5"/>
  </si>
  <si>
    <t>当該値(N)</t>
    <phoneticPr fontId="5"/>
  </si>
  <si>
    <t>当該値(N-3)</t>
    <phoneticPr fontId="5"/>
  </si>
  <si>
    <t>当該値(N-2)</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</si>
  <si>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</si>
  <si>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</si>
  <si>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</si>
  <si>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</si>
  <si>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</si>
  <si>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埼玉県　久喜市</t>
  </si>
  <si>
    <t>久喜市営駐車場</t>
  </si>
  <si>
    <t>法非適用</t>
  </si>
  <si>
    <t>駐車場整備事業</t>
  </si>
  <si>
    <t>-</t>
  </si>
  <si>
    <t>Ａ３Ｂ１</t>
  </si>
  <si>
    <t>非設置</t>
  </si>
  <si>
    <t>該当数値なし</t>
  </si>
  <si>
    <t>その他駐車場</t>
  </si>
  <si>
    <t>広場式</t>
  </si>
  <si>
    <t>商業施設</t>
  </si>
  <si>
    <t>無</t>
  </si>
  <si>
    <t>導入なし</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</si>
  <si>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</si>
  <si>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</si>
  <si>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</si>
  <si>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</si>
  <si>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</si>
  <si>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については、１００％を超えており健全性は確保されていると考えられます。②他会計補助金比率③駐車台数一台当たりの他会計補助金額については、平成27年度のみ、老朽化した市営駐車場の設備機器を更新したことで発生していますが、その他の年度では発生しておらず、概ね独立採算による運営となっております。④売上高GOP比率とは、施設の営業に関する収益性を表す指標ですが、当施設については、設備機器を更新した平成27年度以外は類似施設平均値の約2倍の数値で推移しており、安定的な収益性があると判断できます。⑤EBITDAとは、純利益から減価償却費などの影響を排除した指標であり、当施設については類似施設平均以下となっていますが、設備機器を更新した平成27年度以外は、4,900千円以上で推移していることから収益性があるものと判断できます。</t>
    <rPh sb="213" eb="215">
      <t>ルイジ</t>
    </rPh>
    <rPh sb="215" eb="217">
      <t>シセツ</t>
    </rPh>
    <rPh sb="217" eb="220">
      <t>ヘイキンチ</t>
    </rPh>
    <rPh sb="221" eb="222">
      <t>ヤク</t>
    </rPh>
    <rPh sb="223" eb="224">
      <t>バイ</t>
    </rPh>
    <rPh sb="225" eb="227">
      <t>スウチ</t>
    </rPh>
    <rPh sb="228" eb="230">
      <t>スイイ</t>
    </rPh>
    <phoneticPr fontId="5"/>
  </si>
  <si>
    <t>⑥有形固定資産減価償却率について、当施設については地方公営企業法非適用事業であるため指標は算出されません。⑦敷地の地価については、久喜駅に近く利便性の高い場所でもあり48,401千円となっております。⑧設備投資見込額については、平成27年度に大規模な設備更新を行ったことから、今後10年間は修繕料を見込んでおりません。⑨累積欠損金比率について、当施設については地方公営企業法非適用事業であるため指標は算出されません。⑩企業債残高対料金収入比率について、当施設は企業債残高が無いため指標は算出されません。</t>
    <phoneticPr fontId="5"/>
  </si>
  <si>
    <t>⑪稼働率について、当施設については類似施設平均及び全国平均を上回っており、駐車場施設としての需要は大きいと判断されます。当施設は、駅前商店街の利用客用に政策的に設置しているものであり、短時間（30分～2時間）での駐車場利用が多いことから稼働率も高くなっていると考えられます。
なお、施設の規模を拡大することは、駅前という駐車場の位置の関係もあり土地の確保等困難であることから、考えておりません。</t>
    <rPh sb="23" eb="24">
      <t>オヨ</t>
    </rPh>
    <rPh sb="25" eb="27">
      <t>ゼンコク</t>
    </rPh>
    <rPh sb="27" eb="29">
      <t>ヘイキン</t>
    </rPh>
    <phoneticPr fontId="5"/>
  </si>
  <si>
    <t>当施設については、自動車を利用する市民や、駐車場の確保が難しい駅前商店街の利便性向上を図るため、設置されたものであります。
収益等の状況については、大規模な設備更新を行った平成27年度以外は安定した数値となっており、利用の状況として稼働率も高い水準にあることから適正な運用が図られているものと考えられます。
また、現状として、短時間での利用者が多いこと、市営駐車場サービス券の売り上げが伸びていることから、設置の目的である駅前商店街の振興に寄与しているものと考えられます。※市営駐車場サービス券とは、駅前の登録商店が購入可能な当施設の2時間無料券で、一定額以上の買い物をした利用客に対して商店が交付するものです。</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</si>
</sst>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100</c:v>
                </c:pt>
                <c:pt idx="1">
                  <c:v>297.89999999999998</c:v>
                </c:pt>
                <c:pt idx="2">
                  <c:v>301.10000000000002</c:v>
                </c:pt>
                <c:pt idx="3">
                  <c:v>275.3</c:v>
                </c:pt>
                <c:pt idx="4">
                  <c:v>304.5</c:v>
                </c:pt>
              </c:numCache>
            </c:numRef>
          </c:val>
          <c:extLst>
            <c:ext xmlns:c16="http://schemas.microsoft.com/office/drawing/2014/chart" uri="{C3380CC4-5D6E-409C-BE32-E72D297353CC}">
              <c16:uniqueId val="{00000000-9EF9-4647-A65C-7CBBE330B793}"/>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9EF9-4647-A65C-7CBBE330B793}"/>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EF1-4A2E-AC11-1B2CE101BCC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6EF1-4A2E-AC11-1B2CE101BCC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02BF-40BE-B45A-43BAD4D9E859}"/>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2BF-40BE-B45A-43BAD4D9E859}"/>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756B-4335-8800-AAFAC2D3A5DE}"/>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756B-4335-8800-AAFAC2D3A5DE}"/>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18.899999999999999</c:v>
                </c:pt>
                <c:pt idx="1">
                  <c:v>0</c:v>
                </c:pt>
                <c:pt idx="2">
                  <c:v>0</c:v>
                </c:pt>
                <c:pt idx="3">
                  <c:v>0</c:v>
                </c:pt>
                <c:pt idx="4">
                  <c:v>0</c:v>
                </c:pt>
              </c:numCache>
            </c:numRef>
          </c:val>
          <c:extLst>
            <c:ext xmlns:c16="http://schemas.microsoft.com/office/drawing/2014/chart" uri="{C3380CC4-5D6E-409C-BE32-E72D297353CC}">
              <c16:uniqueId val="{00000000-675F-4394-BF03-848A95795564}"/>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675F-4394-BF03-848A95795564}"/>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60</c:v>
                </c:pt>
                <c:pt idx="1">
                  <c:v>0</c:v>
                </c:pt>
                <c:pt idx="2">
                  <c:v>0</c:v>
                </c:pt>
                <c:pt idx="3">
                  <c:v>0</c:v>
                </c:pt>
                <c:pt idx="4">
                  <c:v>0</c:v>
                </c:pt>
              </c:numCache>
            </c:numRef>
          </c:val>
          <c:extLst>
            <c:ext xmlns:c16="http://schemas.microsoft.com/office/drawing/2014/chart" uri="{C3380CC4-5D6E-409C-BE32-E72D297353CC}">
              <c16:uniqueId val="{00000000-03F3-4272-AA2C-B907F083F8F5}"/>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03F3-4272-AA2C-B907F083F8F5}"/>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483.3</c:v>
                </c:pt>
                <c:pt idx="1">
                  <c:v>522.20000000000005</c:v>
                </c:pt>
                <c:pt idx="2">
                  <c:v>522.20000000000005</c:v>
                </c:pt>
                <c:pt idx="3">
                  <c:v>500</c:v>
                </c:pt>
                <c:pt idx="4">
                  <c:v>438.9</c:v>
                </c:pt>
              </c:numCache>
            </c:numRef>
          </c:val>
          <c:extLst>
            <c:ext xmlns:c16="http://schemas.microsoft.com/office/drawing/2014/chart" uri="{C3380CC4-5D6E-409C-BE32-E72D297353CC}">
              <c16:uniqueId val="{00000000-D00F-412B-9002-71F87DC410FC}"/>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D00F-412B-9002-71F87DC410FC}"/>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-23.3</c:v>
                </c:pt>
                <c:pt idx="1">
                  <c:v>66.400000000000006</c:v>
                </c:pt>
                <c:pt idx="2">
                  <c:v>66.8</c:v>
                </c:pt>
                <c:pt idx="3">
                  <c:v>63.7</c:v>
                </c:pt>
                <c:pt idx="4">
                  <c:v>67.2</c:v>
                </c:pt>
              </c:numCache>
            </c:numRef>
          </c:val>
          <c:extLst>
            <c:ext xmlns:c16="http://schemas.microsoft.com/office/drawing/2014/chart" uri="{C3380CC4-5D6E-409C-BE32-E72D297353CC}">
              <c16:uniqueId val="{00000000-D4CF-49F2-BF6D-6063ADD9B517}"/>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D4CF-49F2-BF6D-6063ADD9B517}"/>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-1903</c:v>
                </c:pt>
                <c:pt idx="1">
                  <c:v>5560</c:v>
                </c:pt>
                <c:pt idx="2">
                  <c:v>5663</c:v>
                </c:pt>
                <c:pt idx="3">
                  <c:v>4951</c:v>
                </c:pt>
                <c:pt idx="4">
                  <c:v>5128</c:v>
                </c:pt>
              </c:numCache>
            </c:numRef>
          </c:val>
          <c:extLst>
            <c:ext xmlns:c16="http://schemas.microsoft.com/office/drawing/2014/chart" uri="{C3380CC4-5D6E-409C-BE32-E72D297353CC}">
              <c16:uniqueId val="{00000000-0A9D-4661-8975-88A6D93240E9}"/>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0A9D-4661-8975-88A6D93240E9}"/>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5" Type="http://schemas.openxmlformats.org/officeDocument/2006/relationships/chart" Target="../charts/chart5.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K83" sqref="NK83"/>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埼玉県久喜市　久喜市営駐車場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443</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23</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200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導入なし</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128</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100</v>
      </c>
      <c r="V31" s="118"/>
      <c r="W31" s="118"/>
      <c r="X31" s="118"/>
      <c r="Y31" s="118"/>
      <c r="Z31" s="118"/>
      <c r="AA31" s="118"/>
      <c r="AB31" s="118"/>
      <c r="AC31" s="118"/>
      <c r="AD31" s="118"/>
      <c r="AE31" s="118"/>
      <c r="AF31" s="118"/>
      <c r="AG31" s="118"/>
      <c r="AH31" s="118"/>
      <c r="AI31" s="118"/>
      <c r="AJ31" s="118"/>
      <c r="AK31" s="118"/>
      <c r="AL31" s="118"/>
      <c r="AM31" s="118"/>
      <c r="AN31" s="118">
        <f>データ!Z7</f>
        <v>297.89999999999998</v>
      </c>
      <c r="AO31" s="118"/>
      <c r="AP31" s="118"/>
      <c r="AQ31" s="118"/>
      <c r="AR31" s="118"/>
      <c r="AS31" s="118"/>
      <c r="AT31" s="118"/>
      <c r="AU31" s="118"/>
      <c r="AV31" s="118"/>
      <c r="AW31" s="118"/>
      <c r="AX31" s="118"/>
      <c r="AY31" s="118"/>
      <c r="AZ31" s="118"/>
      <c r="BA31" s="118"/>
      <c r="BB31" s="118"/>
      <c r="BC31" s="118"/>
      <c r="BD31" s="118"/>
      <c r="BE31" s="118"/>
      <c r="BF31" s="118"/>
      <c r="BG31" s="118">
        <f>データ!AA7</f>
        <v>301.10000000000002</v>
      </c>
      <c r="BH31" s="118"/>
      <c r="BI31" s="118"/>
      <c r="BJ31" s="118"/>
      <c r="BK31" s="118"/>
      <c r="BL31" s="118"/>
      <c r="BM31" s="118"/>
      <c r="BN31" s="118"/>
      <c r="BO31" s="118"/>
      <c r="BP31" s="118"/>
      <c r="BQ31" s="118"/>
      <c r="BR31" s="118"/>
      <c r="BS31" s="118"/>
      <c r="BT31" s="118"/>
      <c r="BU31" s="118"/>
      <c r="BV31" s="118"/>
      <c r="BW31" s="118"/>
      <c r="BX31" s="118"/>
      <c r="BY31" s="118"/>
      <c r="BZ31" s="118">
        <f>データ!AB7</f>
        <v>275.3</v>
      </c>
      <c r="CA31" s="118"/>
      <c r="CB31" s="118"/>
      <c r="CC31" s="118"/>
      <c r="CD31" s="118"/>
      <c r="CE31" s="118"/>
      <c r="CF31" s="118"/>
      <c r="CG31" s="118"/>
      <c r="CH31" s="118"/>
      <c r="CI31" s="118"/>
      <c r="CJ31" s="118"/>
      <c r="CK31" s="118"/>
      <c r="CL31" s="118"/>
      <c r="CM31" s="118"/>
      <c r="CN31" s="118"/>
      <c r="CO31" s="118"/>
      <c r="CP31" s="118"/>
      <c r="CQ31" s="118"/>
      <c r="CR31" s="118"/>
      <c r="CS31" s="118">
        <f>データ!AC7</f>
        <v>304.5</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18.899999999999999</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483.3</v>
      </c>
      <c r="JD31" s="120"/>
      <c r="JE31" s="120"/>
      <c r="JF31" s="120"/>
      <c r="JG31" s="120"/>
      <c r="JH31" s="120"/>
      <c r="JI31" s="120"/>
      <c r="JJ31" s="120"/>
      <c r="JK31" s="120"/>
      <c r="JL31" s="120"/>
      <c r="JM31" s="120"/>
      <c r="JN31" s="120"/>
      <c r="JO31" s="120"/>
      <c r="JP31" s="120"/>
      <c r="JQ31" s="120"/>
      <c r="JR31" s="120"/>
      <c r="JS31" s="120"/>
      <c r="JT31" s="120"/>
      <c r="JU31" s="121"/>
      <c r="JV31" s="119">
        <f>データ!DL7</f>
        <v>522.20000000000005</v>
      </c>
      <c r="JW31" s="120"/>
      <c r="JX31" s="120"/>
      <c r="JY31" s="120"/>
      <c r="JZ31" s="120"/>
      <c r="KA31" s="120"/>
      <c r="KB31" s="120"/>
      <c r="KC31" s="120"/>
      <c r="KD31" s="120"/>
      <c r="KE31" s="120"/>
      <c r="KF31" s="120"/>
      <c r="KG31" s="120"/>
      <c r="KH31" s="120"/>
      <c r="KI31" s="120"/>
      <c r="KJ31" s="120"/>
      <c r="KK31" s="120"/>
      <c r="KL31" s="120"/>
      <c r="KM31" s="120"/>
      <c r="KN31" s="121"/>
      <c r="KO31" s="119">
        <f>データ!DM7</f>
        <v>522.20000000000005</v>
      </c>
      <c r="KP31" s="120"/>
      <c r="KQ31" s="120"/>
      <c r="KR31" s="120"/>
      <c r="KS31" s="120"/>
      <c r="KT31" s="120"/>
      <c r="KU31" s="120"/>
      <c r="KV31" s="120"/>
      <c r="KW31" s="120"/>
      <c r="KX31" s="120"/>
      <c r="KY31" s="120"/>
      <c r="KZ31" s="120"/>
      <c r="LA31" s="120"/>
      <c r="LB31" s="120"/>
      <c r="LC31" s="120"/>
      <c r="LD31" s="120"/>
      <c r="LE31" s="120"/>
      <c r="LF31" s="120"/>
      <c r="LG31" s="121"/>
      <c r="LH31" s="119">
        <f>データ!DN7</f>
        <v>500</v>
      </c>
      <c r="LI31" s="120"/>
      <c r="LJ31" s="120"/>
      <c r="LK31" s="120"/>
      <c r="LL31" s="120"/>
      <c r="LM31" s="120"/>
      <c r="LN31" s="120"/>
      <c r="LO31" s="120"/>
      <c r="LP31" s="120"/>
      <c r="LQ31" s="120"/>
      <c r="LR31" s="120"/>
      <c r="LS31" s="120"/>
      <c r="LT31" s="120"/>
      <c r="LU31" s="120"/>
      <c r="LV31" s="120"/>
      <c r="LW31" s="120"/>
      <c r="LX31" s="120"/>
      <c r="LY31" s="120"/>
      <c r="LZ31" s="121"/>
      <c r="MA31" s="119">
        <f>データ!DO7</f>
        <v>438.9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129</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60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-23.3</v>
      </c>
      <c r="EM52" s="118"/>
      <c r="EN52" s="118"/>
      <c r="EO52" s="118"/>
      <c r="EP52" s="118"/>
      <c r="EQ52" s="118"/>
      <c r="ER52" s="118"/>
      <c r="ES52" s="118"/>
      <c r="ET52" s="118"/>
      <c r="EU52" s="118"/>
      <c r="EV52" s="118"/>
      <c r="EW52" s="118"/>
      <c r="EX52" s="118"/>
      <c r="EY52" s="118"/>
      <c r="EZ52" s="118"/>
      <c r="FA52" s="118"/>
      <c r="FB52" s="118"/>
      <c r="FC52" s="118"/>
      <c r="FD52" s="118"/>
      <c r="FE52" s="118">
        <f>データ!BG7</f>
        <v>66.400000000000006</v>
      </c>
      <c r="FF52" s="118"/>
      <c r="FG52" s="118"/>
      <c r="FH52" s="118"/>
      <c r="FI52" s="118"/>
      <c r="FJ52" s="118"/>
      <c r="FK52" s="118"/>
      <c r="FL52" s="118"/>
      <c r="FM52" s="118"/>
      <c r="FN52" s="118"/>
      <c r="FO52" s="118"/>
      <c r="FP52" s="118"/>
      <c r="FQ52" s="118"/>
      <c r="FR52" s="118"/>
      <c r="FS52" s="118"/>
      <c r="FT52" s="118"/>
      <c r="FU52" s="118"/>
      <c r="FV52" s="118"/>
      <c r="FW52" s="118"/>
      <c r="FX52" s="118">
        <f>データ!BH7</f>
        <v>66.8</v>
      </c>
      <c r="FY52" s="118"/>
      <c r="FZ52" s="118"/>
      <c r="GA52" s="118"/>
      <c r="GB52" s="118"/>
      <c r="GC52" s="118"/>
      <c r="GD52" s="118"/>
      <c r="GE52" s="118"/>
      <c r="GF52" s="118"/>
      <c r="GG52" s="118"/>
      <c r="GH52" s="118"/>
      <c r="GI52" s="118"/>
      <c r="GJ52" s="118"/>
      <c r="GK52" s="118"/>
      <c r="GL52" s="118"/>
      <c r="GM52" s="118"/>
      <c r="GN52" s="118"/>
      <c r="GO52" s="118"/>
      <c r="GP52" s="118"/>
      <c r="GQ52" s="118">
        <f>データ!BI7</f>
        <v>63.7</v>
      </c>
      <c r="GR52" s="118"/>
      <c r="GS52" s="118"/>
      <c r="GT52" s="118"/>
      <c r="GU52" s="118"/>
      <c r="GV52" s="118"/>
      <c r="GW52" s="118"/>
      <c r="GX52" s="118"/>
      <c r="GY52" s="118"/>
      <c r="GZ52" s="118"/>
      <c r="HA52" s="118"/>
      <c r="HB52" s="118"/>
      <c r="HC52" s="118"/>
      <c r="HD52" s="118"/>
      <c r="HE52" s="118"/>
      <c r="HF52" s="118"/>
      <c r="HG52" s="118"/>
      <c r="HH52" s="118"/>
      <c r="HI52" s="118"/>
      <c r="HJ52" s="118">
        <f>データ!BJ7</f>
        <v>67.2</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-1903</v>
      </c>
      <c r="JD52" s="125"/>
      <c r="JE52" s="125"/>
      <c r="JF52" s="125"/>
      <c r="JG52" s="125"/>
      <c r="JH52" s="125"/>
      <c r="JI52" s="125"/>
      <c r="JJ52" s="125"/>
      <c r="JK52" s="125"/>
      <c r="JL52" s="125"/>
      <c r="JM52" s="125"/>
      <c r="JN52" s="125"/>
      <c r="JO52" s="125"/>
      <c r="JP52" s="125"/>
      <c r="JQ52" s="125"/>
      <c r="JR52" s="125"/>
      <c r="JS52" s="125"/>
      <c r="JT52" s="125"/>
      <c r="JU52" s="125"/>
      <c r="JV52" s="125">
        <f>データ!BR7</f>
        <v>5560</v>
      </c>
      <c r="JW52" s="125"/>
      <c r="JX52" s="125"/>
      <c r="JY52" s="125"/>
      <c r="JZ52" s="125"/>
      <c r="KA52" s="125"/>
      <c r="KB52" s="125"/>
      <c r="KC52" s="125"/>
      <c r="KD52" s="125"/>
      <c r="KE52" s="125"/>
      <c r="KF52" s="125"/>
      <c r="KG52" s="125"/>
      <c r="KH52" s="125"/>
      <c r="KI52" s="125"/>
      <c r="KJ52" s="125"/>
      <c r="KK52" s="125"/>
      <c r="KL52" s="125"/>
      <c r="KM52" s="125"/>
      <c r="KN52" s="125"/>
      <c r="KO52" s="125">
        <f>データ!BS7</f>
        <v>5663</v>
      </c>
      <c r="KP52" s="125"/>
      <c r="KQ52" s="125"/>
      <c r="KR52" s="125"/>
      <c r="KS52" s="125"/>
      <c r="KT52" s="125"/>
      <c r="KU52" s="125"/>
      <c r="KV52" s="125"/>
      <c r="KW52" s="125"/>
      <c r="KX52" s="125"/>
      <c r="KY52" s="125"/>
      <c r="KZ52" s="125"/>
      <c r="LA52" s="125"/>
      <c r="LB52" s="125"/>
      <c r="LC52" s="125"/>
      <c r="LD52" s="125"/>
      <c r="LE52" s="125"/>
      <c r="LF52" s="125"/>
      <c r="LG52" s="125"/>
      <c r="LH52" s="125">
        <f>データ!BT7</f>
        <v>4951</v>
      </c>
      <c r="LI52" s="125"/>
      <c r="LJ52" s="125"/>
      <c r="LK52" s="125"/>
      <c r="LL52" s="125"/>
      <c r="LM52" s="125"/>
      <c r="LN52" s="125"/>
      <c r="LO52" s="125"/>
      <c r="LP52" s="125"/>
      <c r="LQ52" s="125"/>
      <c r="LR52" s="125"/>
      <c r="LS52" s="125"/>
      <c r="LT52" s="125"/>
      <c r="LU52" s="125"/>
      <c r="LV52" s="125"/>
      <c r="LW52" s="125"/>
      <c r="LX52" s="125"/>
      <c r="LY52" s="125"/>
      <c r="LZ52" s="125"/>
      <c r="MA52" s="125">
        <f>データ!BU7</f>
        <v>5128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48401</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49</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bh3jpCVyzwYOkB48KWq6ZY9U08x5orYTvgZarbylakPlEfx8E+NaM0oT8fvM9BkC9+Z82Wgbi/5MHfBeCewbBA==" saltValue="ylhmAH4BpG5CRFzVhF+VL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50</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51</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52</v>
      </c>
      <c r="B3" s="50" t="s">
        <v>53</v>
      </c>
      <c r="C3" s="50" t="s">
        <v>54</v>
      </c>
      <c r="D3" s="50" t="s">
        <v>55</v>
      </c>
      <c r="E3" s="50" t="s">
        <v>56</v>
      </c>
      <c r="F3" s="50" t="s">
        <v>57</v>
      </c>
      <c r="G3" s="50" t="s">
        <v>58</v>
      </c>
      <c r="H3" s="143" t="s">
        <v>59</v>
      </c>
      <c r="I3" s="144"/>
      <c r="J3" s="144"/>
      <c r="K3" s="144"/>
      <c r="L3" s="144"/>
      <c r="M3" s="144"/>
      <c r="N3" s="144"/>
      <c r="O3" s="144"/>
      <c r="P3" s="144"/>
      <c r="Q3" s="144"/>
      <c r="R3" s="144"/>
      <c r="S3" s="144"/>
      <c r="T3" s="144"/>
      <c r="U3" s="144"/>
      <c r="V3" s="144"/>
      <c r="W3" s="144"/>
      <c r="X3" s="144"/>
      <c r="Y3" s="51" t="s">
        <v>60</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61</v>
      </c>
      <c r="CP3" s="52"/>
      <c r="CQ3" s="52"/>
      <c r="CR3" s="52"/>
      <c r="CS3" s="52"/>
      <c r="CT3" s="52"/>
      <c r="CU3" s="52"/>
      <c r="CV3" s="52"/>
      <c r="CW3" s="52"/>
      <c r="CX3" s="52"/>
      <c r="CY3" s="52"/>
      <c r="CZ3" s="56"/>
      <c r="DA3" s="52"/>
      <c r="DB3" s="52"/>
      <c r="DC3" s="52"/>
      <c r="DD3" s="52"/>
      <c r="DE3" s="52"/>
      <c r="DF3" s="52"/>
      <c r="DG3" s="52"/>
      <c r="DH3" s="52"/>
      <c r="DI3" s="52"/>
      <c r="DJ3" s="54"/>
      <c r="DK3" s="52" t="s">
        <v>62</v>
      </c>
      <c r="DL3" s="52"/>
      <c r="DM3" s="52"/>
      <c r="DN3" s="52"/>
      <c r="DO3" s="52"/>
      <c r="DP3" s="52"/>
      <c r="DQ3" s="52"/>
      <c r="DR3" s="52"/>
      <c r="DS3" s="52"/>
      <c r="DT3" s="52"/>
      <c r="DU3" s="54"/>
    </row>
    <row r="4" spans="1:125" x14ac:dyDescent="0.15">
      <c r="A4" s="49" t="s">
        <v>63</v>
      </c>
      <c r="B4" s="57"/>
      <c r="C4" s="57"/>
      <c r="D4" s="57"/>
      <c r="E4" s="57"/>
      <c r="F4" s="57"/>
      <c r="G4" s="57"/>
      <c r="H4" s="145"/>
      <c r="I4" s="146"/>
      <c r="J4" s="146"/>
      <c r="K4" s="146"/>
      <c r="L4" s="146"/>
      <c r="M4" s="146"/>
      <c r="N4" s="146"/>
      <c r="O4" s="146"/>
      <c r="P4" s="146"/>
      <c r="Q4" s="146"/>
      <c r="R4" s="146"/>
      <c r="S4" s="146"/>
      <c r="T4" s="146"/>
      <c r="U4" s="146"/>
      <c r="V4" s="146"/>
      <c r="W4" s="146"/>
      <c r="X4" s="146"/>
      <c r="Y4" s="140" t="s">
        <v>64</v>
      </c>
      <c r="Z4" s="141"/>
      <c r="AA4" s="141"/>
      <c r="AB4" s="141"/>
      <c r="AC4" s="141"/>
      <c r="AD4" s="141"/>
      <c r="AE4" s="141"/>
      <c r="AF4" s="141"/>
      <c r="AG4" s="141"/>
      <c r="AH4" s="141"/>
      <c r="AI4" s="142"/>
      <c r="AJ4" s="147" t="s">
        <v>65</v>
      </c>
      <c r="AK4" s="147"/>
      <c r="AL4" s="147"/>
      <c r="AM4" s="147"/>
      <c r="AN4" s="147"/>
      <c r="AO4" s="147"/>
      <c r="AP4" s="147"/>
      <c r="AQ4" s="147"/>
      <c r="AR4" s="147"/>
      <c r="AS4" s="147"/>
      <c r="AT4" s="147"/>
      <c r="AU4" s="148" t="s">
        <v>66</v>
      </c>
      <c r="AV4" s="147"/>
      <c r="AW4" s="147"/>
      <c r="AX4" s="147"/>
      <c r="AY4" s="147"/>
      <c r="AZ4" s="147"/>
      <c r="BA4" s="147"/>
      <c r="BB4" s="147"/>
      <c r="BC4" s="147"/>
      <c r="BD4" s="147"/>
      <c r="BE4" s="147"/>
      <c r="BF4" s="147" t="s">
        <v>67</v>
      </c>
      <c r="BG4" s="147"/>
      <c r="BH4" s="147"/>
      <c r="BI4" s="147"/>
      <c r="BJ4" s="147"/>
      <c r="BK4" s="147"/>
      <c r="BL4" s="147"/>
      <c r="BM4" s="147"/>
      <c r="BN4" s="147"/>
      <c r="BO4" s="147"/>
      <c r="BP4" s="147"/>
      <c r="BQ4" s="148" t="s">
        <v>68</v>
      </c>
      <c r="BR4" s="147"/>
      <c r="BS4" s="147"/>
      <c r="BT4" s="147"/>
      <c r="BU4" s="147"/>
      <c r="BV4" s="147"/>
      <c r="BW4" s="147"/>
      <c r="BX4" s="147"/>
      <c r="BY4" s="147"/>
      <c r="BZ4" s="147"/>
      <c r="CA4" s="147"/>
      <c r="CB4" s="147" t="s">
        <v>69</v>
      </c>
      <c r="CC4" s="147"/>
      <c r="CD4" s="147"/>
      <c r="CE4" s="147"/>
      <c r="CF4" s="147"/>
      <c r="CG4" s="147"/>
      <c r="CH4" s="147"/>
      <c r="CI4" s="147"/>
      <c r="CJ4" s="147"/>
      <c r="CK4" s="147"/>
      <c r="CL4" s="147"/>
      <c r="CM4" s="149" t="s">
        <v>70</v>
      </c>
      <c r="CN4" s="149" t="s">
        <v>71</v>
      </c>
      <c r="CO4" s="140" t="s">
        <v>72</v>
      </c>
      <c r="CP4" s="141"/>
      <c r="CQ4" s="141"/>
      <c r="CR4" s="141"/>
      <c r="CS4" s="141"/>
      <c r="CT4" s="141"/>
      <c r="CU4" s="141"/>
      <c r="CV4" s="141"/>
      <c r="CW4" s="141"/>
      <c r="CX4" s="141"/>
      <c r="CY4" s="142"/>
      <c r="CZ4" s="147" t="s">
        <v>73</v>
      </c>
      <c r="DA4" s="147"/>
      <c r="DB4" s="147"/>
      <c r="DC4" s="147"/>
      <c r="DD4" s="147"/>
      <c r="DE4" s="147"/>
      <c r="DF4" s="147"/>
      <c r="DG4" s="147"/>
      <c r="DH4" s="147"/>
      <c r="DI4" s="147"/>
      <c r="DJ4" s="147"/>
      <c r="DK4" s="140" t="s">
        <v>74</v>
      </c>
      <c r="DL4" s="141"/>
      <c r="DM4" s="141"/>
      <c r="DN4" s="141"/>
      <c r="DO4" s="141"/>
      <c r="DP4" s="141"/>
      <c r="DQ4" s="141"/>
      <c r="DR4" s="141"/>
      <c r="DS4" s="141"/>
      <c r="DT4" s="141"/>
      <c r="DU4" s="142"/>
    </row>
    <row r="5" spans="1:125" x14ac:dyDescent="0.15">
      <c r="A5" s="49" t="s">
        <v>75</v>
      </c>
      <c r="B5" s="58"/>
      <c r="C5" s="58"/>
      <c r="D5" s="58"/>
      <c r="E5" s="58"/>
      <c r="F5" s="58"/>
      <c r="G5" s="58"/>
      <c r="H5" s="59" t="s">
        <v>76</v>
      </c>
      <c r="I5" s="59" t="s">
        <v>77</v>
      </c>
      <c r="J5" s="59" t="s">
        <v>78</v>
      </c>
      <c r="K5" s="59" t="s">
        <v>79</v>
      </c>
      <c r="L5" s="59" t="s">
        <v>80</v>
      </c>
      <c r="M5" s="59" t="s">
        <v>4</v>
      </c>
      <c r="N5" s="59" t="s">
        <v>5</v>
      </c>
      <c r="O5" s="59" t="s">
        <v>81</v>
      </c>
      <c r="P5" s="59" t="s">
        <v>13</v>
      </c>
      <c r="Q5" s="59" t="s">
        <v>82</v>
      </c>
      <c r="R5" s="59" t="s">
        <v>83</v>
      </c>
      <c r="S5" s="59" t="s">
        <v>84</v>
      </c>
      <c r="T5" s="59" t="s">
        <v>85</v>
      </c>
      <c r="U5" s="59" t="s">
        <v>86</v>
      </c>
      <c r="V5" s="59" t="s">
        <v>87</v>
      </c>
      <c r="W5" s="59" t="s">
        <v>88</v>
      </c>
      <c r="X5" s="59" t="s">
        <v>89</v>
      </c>
      <c r="Y5" s="59" t="s">
        <v>90</v>
      </c>
      <c r="Z5" s="59" t="s">
        <v>91</v>
      </c>
      <c r="AA5" s="59" t="s">
        <v>92</v>
      </c>
      <c r="AB5" s="59" t="s">
        <v>93</v>
      </c>
      <c r="AC5" s="59" t="s">
        <v>94</v>
      </c>
      <c r="AD5" s="59" t="s">
        <v>95</v>
      </c>
      <c r="AE5" s="59" t="s">
        <v>96</v>
      </c>
      <c r="AF5" s="59" t="s">
        <v>97</v>
      </c>
      <c r="AG5" s="59" t="s">
        <v>98</v>
      </c>
      <c r="AH5" s="59" t="s">
        <v>99</v>
      </c>
      <c r="AI5" s="59" t="s">
        <v>100</v>
      </c>
      <c r="AJ5" s="59" t="s">
        <v>90</v>
      </c>
      <c r="AK5" s="59" t="s">
        <v>91</v>
      </c>
      <c r="AL5" s="59" t="s">
        <v>92</v>
      </c>
      <c r="AM5" s="59" t="s">
        <v>101</v>
      </c>
      <c r="AN5" s="59" t="s">
        <v>102</v>
      </c>
      <c r="AO5" s="59" t="s">
        <v>95</v>
      </c>
      <c r="AP5" s="59" t="s">
        <v>96</v>
      </c>
      <c r="AQ5" s="59" t="s">
        <v>97</v>
      </c>
      <c r="AR5" s="59" t="s">
        <v>98</v>
      </c>
      <c r="AS5" s="59" t="s">
        <v>99</v>
      </c>
      <c r="AT5" s="59" t="s">
        <v>100</v>
      </c>
      <c r="AU5" s="59" t="s">
        <v>90</v>
      </c>
      <c r="AV5" s="59" t="s">
        <v>91</v>
      </c>
      <c r="AW5" s="59" t="s">
        <v>92</v>
      </c>
      <c r="AX5" s="59" t="s">
        <v>93</v>
      </c>
      <c r="AY5" s="59" t="s">
        <v>94</v>
      </c>
      <c r="AZ5" s="59" t="s">
        <v>95</v>
      </c>
      <c r="BA5" s="59" t="s">
        <v>96</v>
      </c>
      <c r="BB5" s="59" t="s">
        <v>97</v>
      </c>
      <c r="BC5" s="59" t="s">
        <v>98</v>
      </c>
      <c r="BD5" s="59" t="s">
        <v>99</v>
      </c>
      <c r="BE5" s="59" t="s">
        <v>100</v>
      </c>
      <c r="BF5" s="59" t="s">
        <v>90</v>
      </c>
      <c r="BG5" s="59" t="s">
        <v>103</v>
      </c>
      <c r="BH5" s="59" t="s">
        <v>92</v>
      </c>
      <c r="BI5" s="59" t="s">
        <v>93</v>
      </c>
      <c r="BJ5" s="59" t="s">
        <v>102</v>
      </c>
      <c r="BK5" s="59" t="s">
        <v>95</v>
      </c>
      <c r="BL5" s="59" t="s">
        <v>96</v>
      </c>
      <c r="BM5" s="59" t="s">
        <v>97</v>
      </c>
      <c r="BN5" s="59" t="s">
        <v>98</v>
      </c>
      <c r="BO5" s="59" t="s">
        <v>99</v>
      </c>
      <c r="BP5" s="59" t="s">
        <v>100</v>
      </c>
      <c r="BQ5" s="59" t="s">
        <v>90</v>
      </c>
      <c r="BR5" s="59" t="s">
        <v>91</v>
      </c>
      <c r="BS5" s="59" t="s">
        <v>104</v>
      </c>
      <c r="BT5" s="59" t="s">
        <v>101</v>
      </c>
      <c r="BU5" s="59" t="s">
        <v>102</v>
      </c>
      <c r="BV5" s="59" t="s">
        <v>95</v>
      </c>
      <c r="BW5" s="59" t="s">
        <v>96</v>
      </c>
      <c r="BX5" s="59" t="s">
        <v>97</v>
      </c>
      <c r="BY5" s="59" t="s">
        <v>98</v>
      </c>
      <c r="BZ5" s="59" t="s">
        <v>99</v>
      </c>
      <c r="CA5" s="59" t="s">
        <v>100</v>
      </c>
      <c r="CB5" s="59" t="s">
        <v>105</v>
      </c>
      <c r="CC5" s="59" t="s">
        <v>91</v>
      </c>
      <c r="CD5" s="59" t="s">
        <v>92</v>
      </c>
      <c r="CE5" s="59" t="s">
        <v>93</v>
      </c>
      <c r="CF5" s="59" t="s">
        <v>94</v>
      </c>
      <c r="CG5" s="59" t="s">
        <v>95</v>
      </c>
      <c r="CH5" s="59" t="s">
        <v>96</v>
      </c>
      <c r="CI5" s="59" t="s">
        <v>97</v>
      </c>
      <c r="CJ5" s="59" t="s">
        <v>98</v>
      </c>
      <c r="CK5" s="59" t="s">
        <v>99</v>
      </c>
      <c r="CL5" s="59" t="s">
        <v>100</v>
      </c>
      <c r="CM5" s="150"/>
      <c r="CN5" s="150"/>
      <c r="CO5" s="59" t="s">
        <v>90</v>
      </c>
      <c r="CP5" s="59" t="s">
        <v>91</v>
      </c>
      <c r="CQ5" s="59" t="s">
        <v>104</v>
      </c>
      <c r="CR5" s="59" t="s">
        <v>93</v>
      </c>
      <c r="CS5" s="59" t="s">
        <v>102</v>
      </c>
      <c r="CT5" s="59" t="s">
        <v>95</v>
      </c>
      <c r="CU5" s="59" t="s">
        <v>96</v>
      </c>
      <c r="CV5" s="59" t="s">
        <v>97</v>
      </c>
      <c r="CW5" s="59" t="s">
        <v>98</v>
      </c>
      <c r="CX5" s="59" t="s">
        <v>99</v>
      </c>
      <c r="CY5" s="59" t="s">
        <v>100</v>
      </c>
      <c r="CZ5" s="59" t="s">
        <v>90</v>
      </c>
      <c r="DA5" s="59" t="s">
        <v>103</v>
      </c>
      <c r="DB5" s="59" t="s">
        <v>92</v>
      </c>
      <c r="DC5" s="59" t="s">
        <v>93</v>
      </c>
      <c r="DD5" s="59" t="s">
        <v>94</v>
      </c>
      <c r="DE5" s="59" t="s">
        <v>95</v>
      </c>
      <c r="DF5" s="59" t="s">
        <v>96</v>
      </c>
      <c r="DG5" s="59" t="s">
        <v>97</v>
      </c>
      <c r="DH5" s="59" t="s">
        <v>98</v>
      </c>
      <c r="DI5" s="59" t="s">
        <v>99</v>
      </c>
      <c r="DJ5" s="59" t="s">
        <v>35</v>
      </c>
      <c r="DK5" s="59" t="s">
        <v>90</v>
      </c>
      <c r="DL5" s="59" t="s">
        <v>91</v>
      </c>
      <c r="DM5" s="59" t="s">
        <v>92</v>
      </c>
      <c r="DN5" s="59" t="s">
        <v>93</v>
      </c>
      <c r="DO5" s="59" t="s">
        <v>94</v>
      </c>
      <c r="DP5" s="59" t="s">
        <v>95</v>
      </c>
      <c r="DQ5" s="59" t="s">
        <v>96</v>
      </c>
      <c r="DR5" s="59" t="s">
        <v>97</v>
      </c>
      <c r="DS5" s="59" t="s">
        <v>98</v>
      </c>
      <c r="DT5" s="59" t="s">
        <v>99</v>
      </c>
      <c r="DU5" s="59" t="s">
        <v>100</v>
      </c>
    </row>
    <row r="6" spans="1:125" s="66" customFormat="1" x14ac:dyDescent="0.15">
      <c r="A6" s="49" t="s">
        <v>106</v>
      </c>
      <c r="B6" s="60">
        <f>B8</f>
        <v>2019</v>
      </c>
      <c r="C6" s="60">
        <f t="shared" ref="C6:X6" si="1">C8</f>
        <v>112321</v>
      </c>
      <c r="D6" s="60">
        <f t="shared" si="1"/>
        <v>47</v>
      </c>
      <c r="E6" s="60">
        <f t="shared" si="1"/>
        <v>14</v>
      </c>
      <c r="F6" s="60">
        <f t="shared" si="1"/>
        <v>0</v>
      </c>
      <c r="G6" s="60">
        <f t="shared" si="1"/>
        <v>1</v>
      </c>
      <c r="H6" s="60" t="str">
        <f>SUBSTITUTE(H8,"　","")</f>
        <v>埼玉県久喜市</v>
      </c>
      <c r="I6" s="60" t="str">
        <f t="shared" si="1"/>
        <v>久喜市営駐車場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その他駐車場</v>
      </c>
      <c r="Q6" s="62" t="str">
        <f t="shared" si="1"/>
        <v>広場式</v>
      </c>
      <c r="R6" s="63">
        <f t="shared" si="1"/>
        <v>23</v>
      </c>
      <c r="S6" s="62" t="str">
        <f t="shared" si="1"/>
        <v>商業施設</v>
      </c>
      <c r="T6" s="62" t="str">
        <f t="shared" si="1"/>
        <v>無</v>
      </c>
      <c r="U6" s="63">
        <f t="shared" si="1"/>
        <v>443</v>
      </c>
      <c r="V6" s="63">
        <f t="shared" si="1"/>
        <v>18</v>
      </c>
      <c r="W6" s="63">
        <f t="shared" si="1"/>
        <v>200</v>
      </c>
      <c r="X6" s="62" t="str">
        <f t="shared" si="1"/>
        <v>導入なし</v>
      </c>
      <c r="Y6" s="64">
        <f>IF(Y8="-",NA(),Y8)</f>
        <v>100</v>
      </c>
      <c r="Z6" s="64">
        <f t="shared" ref="Z6:AH6" si="2">IF(Z8="-",NA(),Z8)</f>
        <v>297.89999999999998</v>
      </c>
      <c r="AA6" s="64">
        <f t="shared" si="2"/>
        <v>301.10000000000002</v>
      </c>
      <c r="AB6" s="64">
        <f t="shared" si="2"/>
        <v>275.3</v>
      </c>
      <c r="AC6" s="64">
        <f t="shared" si="2"/>
        <v>304.5</v>
      </c>
      <c r="AD6" s="64">
        <f t="shared" si="2"/>
        <v>419.4</v>
      </c>
      <c r="AE6" s="64">
        <f t="shared" si="2"/>
        <v>371</v>
      </c>
      <c r="AF6" s="64">
        <f t="shared" si="2"/>
        <v>509.2</v>
      </c>
      <c r="AG6" s="64">
        <f t="shared" si="2"/>
        <v>378.1</v>
      </c>
      <c r="AH6" s="64">
        <f t="shared" si="2"/>
        <v>756.6</v>
      </c>
      <c r="AI6" s="61" t="str">
        <f>IF(AI8="-","",IF(AI8="-","【-】","【"&amp;SUBSTITUTE(TEXT(AI8,"#,##0.0"),"-","△")&amp;"】"))</f>
        <v>【619.1】</v>
      </c>
      <c r="AJ6" s="64">
        <f>IF(AJ8="-",NA(),AJ8)</f>
        <v>18.899999999999999</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60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-23.3</v>
      </c>
      <c r="BG6" s="64">
        <f t="shared" ref="BG6:BO6" si="5">IF(BG8="-",NA(),BG8)</f>
        <v>66.400000000000006</v>
      </c>
      <c r="BH6" s="64">
        <f t="shared" si="5"/>
        <v>66.8</v>
      </c>
      <c r="BI6" s="64">
        <f t="shared" si="5"/>
        <v>63.7</v>
      </c>
      <c r="BJ6" s="64">
        <f t="shared" si="5"/>
        <v>67.2</v>
      </c>
      <c r="BK6" s="64">
        <f t="shared" si="5"/>
        <v>38.200000000000003</v>
      </c>
      <c r="BL6" s="64">
        <f t="shared" si="5"/>
        <v>34.6</v>
      </c>
      <c r="BM6" s="64">
        <f t="shared" si="5"/>
        <v>37.6</v>
      </c>
      <c r="BN6" s="64">
        <f t="shared" si="5"/>
        <v>30.2</v>
      </c>
      <c r="BO6" s="64">
        <f t="shared" si="5"/>
        <v>33.9</v>
      </c>
      <c r="BP6" s="61" t="str">
        <f>IF(BP8="-","",IF(BP8="-","【-】","【"&amp;SUBSTITUTE(TEXT(BP8,"#,##0.0"),"-","△")&amp;"】"))</f>
        <v>【20.8】</v>
      </c>
      <c r="BQ6" s="65">
        <f>IF(BQ8="-",NA(),BQ8)</f>
        <v>-1903</v>
      </c>
      <c r="BR6" s="65">
        <f t="shared" ref="BR6:BZ6" si="6">IF(BR8="-",NA(),BR8)</f>
        <v>5560</v>
      </c>
      <c r="BS6" s="65">
        <f t="shared" si="6"/>
        <v>5663</v>
      </c>
      <c r="BT6" s="65">
        <f t="shared" si="6"/>
        <v>4951</v>
      </c>
      <c r="BU6" s="65">
        <f t="shared" si="6"/>
        <v>5128</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107</v>
      </c>
      <c r="CM6" s="63">
        <f t="shared" ref="CM6:CN6" si="7">CM8</f>
        <v>48401</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483.3</v>
      </c>
      <c r="DL6" s="64">
        <f t="shared" ref="DL6:DT6" si="9">IF(DL8="-",NA(),DL8)</f>
        <v>522.20000000000005</v>
      </c>
      <c r="DM6" s="64">
        <f t="shared" si="9"/>
        <v>522.20000000000005</v>
      </c>
      <c r="DN6" s="64">
        <f t="shared" si="9"/>
        <v>500</v>
      </c>
      <c r="DO6" s="64">
        <f t="shared" si="9"/>
        <v>438.9</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108</v>
      </c>
      <c r="B7" s="60">
        <f t="shared" ref="B7:X7" si="10">B8</f>
        <v>2019</v>
      </c>
      <c r="C7" s="60">
        <f t="shared" si="10"/>
        <v>112321</v>
      </c>
      <c r="D7" s="60">
        <f t="shared" si="10"/>
        <v>47</v>
      </c>
      <c r="E7" s="60">
        <f t="shared" si="10"/>
        <v>14</v>
      </c>
      <c r="F7" s="60">
        <f t="shared" si="10"/>
        <v>0</v>
      </c>
      <c r="G7" s="60">
        <f t="shared" si="10"/>
        <v>1</v>
      </c>
      <c r="H7" s="60" t="str">
        <f t="shared" si="10"/>
        <v>埼玉県　久喜市</v>
      </c>
      <c r="I7" s="60" t="str">
        <f t="shared" si="10"/>
        <v>久喜市営駐車場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その他駐車場</v>
      </c>
      <c r="Q7" s="62" t="str">
        <f t="shared" si="10"/>
        <v>広場式</v>
      </c>
      <c r="R7" s="63">
        <f t="shared" si="10"/>
        <v>23</v>
      </c>
      <c r="S7" s="62" t="str">
        <f t="shared" si="10"/>
        <v>商業施設</v>
      </c>
      <c r="T7" s="62" t="str">
        <f t="shared" si="10"/>
        <v>無</v>
      </c>
      <c r="U7" s="63">
        <f t="shared" si="10"/>
        <v>443</v>
      </c>
      <c r="V7" s="63">
        <f t="shared" si="10"/>
        <v>18</v>
      </c>
      <c r="W7" s="63">
        <f t="shared" si="10"/>
        <v>200</v>
      </c>
      <c r="X7" s="62" t="str">
        <f t="shared" si="10"/>
        <v>導入なし</v>
      </c>
      <c r="Y7" s="64">
        <f>Y8</f>
        <v>100</v>
      </c>
      <c r="Z7" s="64">
        <f t="shared" ref="Z7:AH7" si="11">Z8</f>
        <v>297.89999999999998</v>
      </c>
      <c r="AA7" s="64">
        <f t="shared" si="11"/>
        <v>301.10000000000002</v>
      </c>
      <c r="AB7" s="64">
        <f t="shared" si="11"/>
        <v>275.3</v>
      </c>
      <c r="AC7" s="64">
        <f t="shared" si="11"/>
        <v>304.5</v>
      </c>
      <c r="AD7" s="64">
        <f t="shared" si="11"/>
        <v>419.4</v>
      </c>
      <c r="AE7" s="64">
        <f t="shared" si="11"/>
        <v>371</v>
      </c>
      <c r="AF7" s="64">
        <f t="shared" si="11"/>
        <v>509.2</v>
      </c>
      <c r="AG7" s="64">
        <f t="shared" si="11"/>
        <v>378.1</v>
      </c>
      <c r="AH7" s="64">
        <f t="shared" si="11"/>
        <v>756.6</v>
      </c>
      <c r="AI7" s="61"/>
      <c r="AJ7" s="64">
        <f>AJ8</f>
        <v>18.899999999999999</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60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-23.3</v>
      </c>
      <c r="BG7" s="64">
        <f t="shared" ref="BG7:BO7" si="14">BG8</f>
        <v>66.400000000000006</v>
      </c>
      <c r="BH7" s="64">
        <f t="shared" si="14"/>
        <v>66.8</v>
      </c>
      <c r="BI7" s="64">
        <f t="shared" si="14"/>
        <v>63.7</v>
      </c>
      <c r="BJ7" s="64">
        <f t="shared" si="14"/>
        <v>67.2</v>
      </c>
      <c r="BK7" s="64">
        <f t="shared" si="14"/>
        <v>38.200000000000003</v>
      </c>
      <c r="BL7" s="64">
        <f t="shared" si="14"/>
        <v>34.6</v>
      </c>
      <c r="BM7" s="64">
        <f t="shared" si="14"/>
        <v>37.6</v>
      </c>
      <c r="BN7" s="64">
        <f t="shared" si="14"/>
        <v>30.2</v>
      </c>
      <c r="BO7" s="64">
        <f t="shared" si="14"/>
        <v>33.9</v>
      </c>
      <c r="BP7" s="61"/>
      <c r="BQ7" s="65">
        <f>BQ8</f>
        <v>-1903</v>
      </c>
      <c r="BR7" s="65">
        <f t="shared" ref="BR7:BZ7" si="15">BR8</f>
        <v>5560</v>
      </c>
      <c r="BS7" s="65">
        <f t="shared" si="15"/>
        <v>5663</v>
      </c>
      <c r="BT7" s="65">
        <f t="shared" si="15"/>
        <v>4951</v>
      </c>
      <c r="BU7" s="65">
        <f t="shared" si="15"/>
        <v>5128</v>
      </c>
      <c r="BV7" s="65">
        <f t="shared" si="15"/>
        <v>6967</v>
      </c>
      <c r="BW7" s="65">
        <f t="shared" si="15"/>
        <v>7138</v>
      </c>
      <c r="BX7" s="65">
        <f t="shared" si="15"/>
        <v>8131</v>
      </c>
      <c r="BY7" s="65">
        <f t="shared" si="15"/>
        <v>8076</v>
      </c>
      <c r="BZ7" s="65">
        <f t="shared" si="15"/>
        <v>8265</v>
      </c>
      <c r="CA7" s="63"/>
      <c r="CB7" s="64" t="s">
        <v>109</v>
      </c>
      <c r="CC7" s="64" t="s">
        <v>109</v>
      </c>
      <c r="CD7" s="64" t="s">
        <v>109</v>
      </c>
      <c r="CE7" s="64" t="s">
        <v>109</v>
      </c>
      <c r="CF7" s="64" t="s">
        <v>109</v>
      </c>
      <c r="CG7" s="64" t="s">
        <v>109</v>
      </c>
      <c r="CH7" s="64" t="s">
        <v>109</v>
      </c>
      <c r="CI7" s="64" t="s">
        <v>109</v>
      </c>
      <c r="CJ7" s="64" t="s">
        <v>109</v>
      </c>
      <c r="CK7" s="64" t="s">
        <v>107</v>
      </c>
      <c r="CL7" s="61"/>
      <c r="CM7" s="63">
        <f>CM8</f>
        <v>48401</v>
      </c>
      <c r="CN7" s="63">
        <f>CN8</f>
        <v>0</v>
      </c>
      <c r="CO7" s="64" t="s">
        <v>109</v>
      </c>
      <c r="CP7" s="64" t="s">
        <v>109</v>
      </c>
      <c r="CQ7" s="64" t="s">
        <v>109</v>
      </c>
      <c r="CR7" s="64" t="s">
        <v>109</v>
      </c>
      <c r="CS7" s="64" t="s">
        <v>109</v>
      </c>
      <c r="CT7" s="64" t="s">
        <v>109</v>
      </c>
      <c r="CU7" s="64" t="s">
        <v>109</v>
      </c>
      <c r="CV7" s="64" t="s">
        <v>109</v>
      </c>
      <c r="CW7" s="64" t="s">
        <v>109</v>
      </c>
      <c r="CX7" s="64" t="s">
        <v>107</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483.3</v>
      </c>
      <c r="DL7" s="64">
        <f t="shared" ref="DL7:DT7" si="17">DL8</f>
        <v>522.20000000000005</v>
      </c>
      <c r="DM7" s="64">
        <f t="shared" si="17"/>
        <v>522.20000000000005</v>
      </c>
      <c r="DN7" s="64">
        <f t="shared" si="17"/>
        <v>500</v>
      </c>
      <c r="DO7" s="64">
        <f t="shared" si="17"/>
        <v>438.9</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112321</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23</v>
      </c>
      <c r="S8" s="69" t="s">
        <v>120</v>
      </c>
      <c r="T8" s="69" t="s">
        <v>121</v>
      </c>
      <c r="U8" s="70">
        <v>443</v>
      </c>
      <c r="V8" s="70">
        <v>18</v>
      </c>
      <c r="W8" s="70">
        <v>200</v>
      </c>
      <c r="X8" s="69" t="s">
        <v>122</v>
      </c>
      <c r="Y8" s="71">
        <v>100</v>
      </c>
      <c r="Z8" s="71">
        <v>297.89999999999998</v>
      </c>
      <c r="AA8" s="71">
        <v>301.10000000000002</v>
      </c>
      <c r="AB8" s="71">
        <v>275.3</v>
      </c>
      <c r="AC8" s="71">
        <v>304.5</v>
      </c>
      <c r="AD8" s="71">
        <v>419.4</v>
      </c>
      <c r="AE8" s="71">
        <v>371</v>
      </c>
      <c r="AF8" s="71">
        <v>509.2</v>
      </c>
      <c r="AG8" s="71">
        <v>378.1</v>
      </c>
      <c r="AH8" s="71">
        <v>756.6</v>
      </c>
      <c r="AI8" s="68">
        <v>619.1</v>
      </c>
      <c r="AJ8" s="71">
        <v>18.899999999999999</v>
      </c>
      <c r="AK8" s="71">
        <v>0</v>
      </c>
      <c r="AL8" s="71">
        <v>0</v>
      </c>
      <c r="AM8" s="71">
        <v>0</v>
      </c>
      <c r="AN8" s="71">
        <v>0</v>
      </c>
      <c r="AO8" s="71">
        <v>3.2</v>
      </c>
      <c r="AP8" s="71">
        <v>2.9</v>
      </c>
      <c r="AQ8" s="71">
        <v>6</v>
      </c>
      <c r="AR8" s="71">
        <v>3.8</v>
      </c>
      <c r="AS8" s="71">
        <v>2</v>
      </c>
      <c r="AT8" s="68">
        <v>2.2999999999999998</v>
      </c>
      <c r="AU8" s="72">
        <v>60</v>
      </c>
      <c r="AV8" s="72">
        <v>0</v>
      </c>
      <c r="AW8" s="72">
        <v>0</v>
      </c>
      <c r="AX8" s="72">
        <v>0</v>
      </c>
      <c r="AY8" s="72">
        <v>0</v>
      </c>
      <c r="AZ8" s="72">
        <v>22</v>
      </c>
      <c r="BA8" s="72">
        <v>16</v>
      </c>
      <c r="BB8" s="72">
        <v>21</v>
      </c>
      <c r="BC8" s="72">
        <v>17</v>
      </c>
      <c r="BD8" s="72">
        <v>15</v>
      </c>
      <c r="BE8" s="72">
        <v>17</v>
      </c>
      <c r="BF8" s="71">
        <v>-23.3</v>
      </c>
      <c r="BG8" s="71">
        <v>66.400000000000006</v>
      </c>
      <c r="BH8" s="71">
        <v>66.8</v>
      </c>
      <c r="BI8" s="71">
        <v>63.7</v>
      </c>
      <c r="BJ8" s="71">
        <v>67.2</v>
      </c>
      <c r="BK8" s="71">
        <v>38.200000000000003</v>
      </c>
      <c r="BL8" s="71">
        <v>34.6</v>
      </c>
      <c r="BM8" s="71">
        <v>37.6</v>
      </c>
      <c r="BN8" s="71">
        <v>30.2</v>
      </c>
      <c r="BO8" s="71">
        <v>33.9</v>
      </c>
      <c r="BP8" s="68">
        <v>20.8</v>
      </c>
      <c r="BQ8" s="72">
        <v>-1903</v>
      </c>
      <c r="BR8" s="72">
        <v>5560</v>
      </c>
      <c r="BS8" s="72">
        <v>5663</v>
      </c>
      <c r="BT8" s="73">
        <v>4951</v>
      </c>
      <c r="BU8" s="73">
        <v>5128</v>
      </c>
      <c r="BV8" s="72">
        <v>6967</v>
      </c>
      <c r="BW8" s="72">
        <v>7138</v>
      </c>
      <c r="BX8" s="72">
        <v>8131</v>
      </c>
      <c r="BY8" s="72">
        <v>8076</v>
      </c>
      <c r="BZ8" s="72">
        <v>8265</v>
      </c>
      <c r="CA8" s="70">
        <v>14290</v>
      </c>
      <c r="CB8" s="71" t="s">
        <v>114</v>
      </c>
      <c r="CC8" s="71" t="s">
        <v>114</v>
      </c>
      <c r="CD8" s="71" t="s">
        <v>114</v>
      </c>
      <c r="CE8" s="71" t="s">
        <v>114</v>
      </c>
      <c r="CF8" s="71" t="s">
        <v>114</v>
      </c>
      <c r="CG8" s="71" t="s">
        <v>114</v>
      </c>
      <c r="CH8" s="71" t="s">
        <v>114</v>
      </c>
      <c r="CI8" s="71" t="s">
        <v>114</v>
      </c>
      <c r="CJ8" s="71" t="s">
        <v>114</v>
      </c>
      <c r="CK8" s="71" t="s">
        <v>114</v>
      </c>
      <c r="CL8" s="68" t="s">
        <v>114</v>
      </c>
      <c r="CM8" s="70">
        <v>48401</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70.5</v>
      </c>
      <c r="DF8" s="71">
        <v>59.2</v>
      </c>
      <c r="DG8" s="71">
        <v>62.4</v>
      </c>
      <c r="DH8" s="71">
        <v>83.1</v>
      </c>
      <c r="DI8" s="71">
        <v>54.7</v>
      </c>
      <c r="DJ8" s="68">
        <v>425.4</v>
      </c>
      <c r="DK8" s="71">
        <v>483.3</v>
      </c>
      <c r="DL8" s="71">
        <v>522.20000000000005</v>
      </c>
      <c r="DM8" s="71">
        <v>522.20000000000005</v>
      </c>
      <c r="DN8" s="71">
        <v>500</v>
      </c>
      <c r="DO8" s="71">
        <v>438.9</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53</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久喜市</cp:lastModifiedBy>
  <dcterms:created xsi:type="dcterms:W3CDTF">2020-12-04T03:27:33Z</dcterms:created>
  <dcterms:modified xsi:type="dcterms:W3CDTF">2021-01-21T09:46:04Z</dcterms:modified>
  <cp:category/>
</cp:coreProperties>
</file>